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1176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25725"/>
</workbook>
</file>

<file path=xl/calcChain.xml><?xml version="1.0" encoding="utf-8"?>
<calcChain xmlns="http://schemas.openxmlformats.org/spreadsheetml/2006/main">
  <c r="N274" i="1"/>
  <c r="N270"/>
  <c r="N271"/>
  <c r="N272"/>
  <c r="N273"/>
  <c r="N275"/>
  <c r="N276"/>
  <c r="N277"/>
  <c r="N264"/>
  <c r="N265"/>
  <c r="N266"/>
  <c r="N267"/>
  <c r="N268"/>
  <c r="N269"/>
  <c r="N263"/>
  <c r="N259"/>
  <c r="N249"/>
  <c r="N250"/>
  <c r="N251"/>
  <c r="N252"/>
  <c r="N253"/>
  <c r="N254"/>
  <c r="N255"/>
  <c r="N256"/>
  <c r="N257"/>
  <c r="N258"/>
  <c r="N244"/>
  <c r="N245"/>
  <c r="N246"/>
  <c r="N247"/>
  <c r="N248"/>
  <c r="N243"/>
  <c r="N238"/>
  <c r="N236"/>
  <c r="N237"/>
  <c r="N233"/>
  <c r="N234"/>
  <c r="N235"/>
  <c r="N232"/>
  <c r="N230"/>
  <c r="N228"/>
  <c r="N223"/>
  <c r="N222"/>
  <c r="N219"/>
  <c r="N220"/>
  <c r="N221"/>
  <c r="N214"/>
  <c r="N215"/>
  <c r="N216"/>
  <c r="N217"/>
  <c r="N218"/>
  <c r="N213"/>
  <c r="N211"/>
  <c r="N209"/>
  <c r="N206"/>
  <c r="N207"/>
  <c r="N208"/>
  <c r="N205"/>
  <c r="N196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78"/>
  <c r="N72"/>
  <c r="N73"/>
  <c r="N74"/>
  <c r="N75"/>
  <c r="N76"/>
  <c r="N77"/>
  <c r="N78"/>
  <c r="N79"/>
  <c r="N80"/>
  <c r="N81"/>
  <c r="N82"/>
  <c r="N83"/>
  <c r="N84"/>
  <c r="N59"/>
  <c r="N60"/>
  <c r="N61"/>
  <c r="N62"/>
  <c r="N63"/>
  <c r="N64"/>
  <c r="N65"/>
  <c r="N66"/>
  <c r="N67"/>
  <c r="N68"/>
  <c r="N69"/>
  <c r="N70"/>
  <c r="N71"/>
  <c r="N58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31"/>
  <c r="N32"/>
  <c r="N33"/>
  <c r="N34"/>
  <c r="N26"/>
  <c r="N27"/>
  <c r="N28"/>
  <c r="N29"/>
  <c r="N30"/>
  <c r="N19"/>
  <c r="N20"/>
  <c r="N21"/>
  <c r="N22"/>
  <c r="N23"/>
  <c r="N24"/>
  <c r="N25"/>
  <c r="N18"/>
  <c r="J278"/>
  <c r="K272" l="1"/>
  <c r="K270"/>
  <c r="K268" l="1"/>
  <c r="K267"/>
  <c r="K266"/>
  <c r="K265"/>
  <c r="K278" l="1"/>
  <c r="K251"/>
  <c r="K258"/>
  <c r="K247"/>
  <c r="K246"/>
  <c r="K182" l="1"/>
  <c r="J85"/>
  <c r="J210"/>
  <c r="K210" l="1"/>
  <c r="K74"/>
  <c r="K66" l="1"/>
  <c r="J57"/>
  <c r="J279" s="1"/>
  <c r="K64" l="1"/>
  <c r="K63"/>
  <c r="K61"/>
  <c r="K46"/>
  <c r="K45"/>
  <c r="K43"/>
  <c r="K85" l="1"/>
  <c r="K41"/>
  <c r="K40"/>
  <c r="K36" l="1"/>
  <c r="K30"/>
  <c r="K22"/>
  <c r="K19"/>
  <c r="K57" l="1"/>
  <c r="K279" s="1"/>
  <c r="N279" s="1"/>
  <c r="J157"/>
  <c r="J166" l="1"/>
  <c r="J117"/>
  <c r="K117"/>
  <c r="K157" l="1"/>
  <c r="K166" l="1"/>
</calcChain>
</file>

<file path=xl/comments1.xml><?xml version="1.0" encoding="utf-8"?>
<comments xmlns="http://schemas.openxmlformats.org/spreadsheetml/2006/main">
  <authors>
    <author>Чагорова Ю.А.</author>
    <author>User</author>
  </authors>
  <commentList>
    <comment ref="J19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без НДС за 1 месяц</t>
        </r>
      </text>
    </comment>
    <comment ref="J65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сумма без НДС</t>
        </r>
      </text>
    </comment>
    <comment ref="K65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БЕЗ НДС</t>
        </r>
      </text>
    </comment>
    <comment ref="J94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цена договора является ориентировочной</t>
        </r>
      </text>
    </comment>
    <comment ref="J180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цена за кв.м</t>
        </r>
      </text>
    </comment>
    <comment ref="K180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цена за 1 кв.м
</t>
        </r>
      </text>
    </comment>
    <comment ref="K219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цена без НДС</t>
        </r>
      </text>
    </comment>
    <comment ref="K221" authorId="0">
      <text>
        <r>
          <rPr>
            <b/>
            <sz val="9"/>
            <color indexed="81"/>
            <rFont val="Tahoma"/>
            <family val="2"/>
            <charset val="204"/>
          </rPr>
          <t>Чагорова Ю.А.:</t>
        </r>
        <r>
          <rPr>
            <sz val="9"/>
            <color indexed="81"/>
            <rFont val="Tahoma"/>
            <family val="2"/>
            <charset val="204"/>
          </rPr>
          <t xml:space="preserve">
отменили</t>
        </r>
      </text>
    </comment>
  </commentList>
</comments>
</file>

<file path=xl/sharedStrings.xml><?xml version="1.0" encoding="utf-8"?>
<sst xmlns="http://schemas.openxmlformats.org/spreadsheetml/2006/main" count="1613" uniqueCount="362">
  <si>
    <t>ФОРМА</t>
  </si>
  <si>
    <t xml:space="preserve">ИНН                                       </t>
  </si>
  <si>
    <t xml:space="preserve">КПП                                       </t>
  </si>
  <si>
    <t xml:space="preserve">ОКАТО                                     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</si>
  <si>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</si>
  <si>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</si>
  <si>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</si>
  <si>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</si>
  <si>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</si>
  <si>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</si>
  <si>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да/нет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</si>
  <si>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</si>
  <si>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</si>
  <si>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</si>
  <si>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</si>
  <si>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наиме-нование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</si>
  <si>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</si>
  <si>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</si>
  <si>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</si>
  <si>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</si>
  <si>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</si>
  <si>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</si>
  <si>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Планируемая дата или период размещения извещения о закупке (месяц, год)</t>
  </si>
  <si>
    <t xml:space="preserve"> (Ф.И.О., должность руководителя (уполномоченного лица) заказчика)                   (подпись)                 (дата утверждения)</t>
  </si>
  <si>
    <t>__________________________________________________________________     ________________  "  " ______________ 20__ г.</t>
  </si>
  <si>
    <t xml:space="preserve">                                                                                                                                     МП</t>
  </si>
  <si>
    <t xml:space="preserve">Сведения о начальной (максимальной) цене договора (цене лота) </t>
  </si>
  <si>
    <t xml:space="preserve">плана закупки товаров (работ, услуг) </t>
  </si>
  <si>
    <t>СОГЛАСОВАНО:</t>
  </si>
  <si>
    <t>Отчет о совместимости для План закупок по новой форме  на подпись последняя версия  от 13.03.13г нов.xls</t>
  </si>
  <si>
    <t>Дата отчета: 14.03.2013 10:28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</si>
  <si>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</si>
  <si>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</si>
  <si>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</si>
  <si>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</si>
  <si>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Генеральный директор</t>
  </si>
  <si>
    <t>Сведения о фактической цене  договора</t>
  </si>
  <si>
    <t>№ п/п</t>
  </si>
  <si>
    <t>в соответствии с техническим заданием и (или) документацией</t>
  </si>
  <si>
    <t>шт.</t>
  </si>
  <si>
    <t>56401.364(5)</t>
  </si>
  <si>
    <t>Пенза</t>
  </si>
  <si>
    <t>Планируемая дата подписания протокола по результатам закупки</t>
  </si>
  <si>
    <t>«УТВЕРЖДАЮ»</t>
  </si>
  <si>
    <t>ЗАО «Пензенская горэлектросеть»</t>
  </si>
  <si>
    <t xml:space="preserve">                                                </t>
  </si>
  <si>
    <t xml:space="preserve"> "_____" ________________ 20_____г.</t>
  </si>
  <si>
    <t>Телефон заказчика      _________________</t>
  </si>
  <si>
    <t xml:space="preserve">Электронная почта заказчика:______________________               </t>
  </si>
  <si>
    <t xml:space="preserve">Планируемая дата или период размещения извещения о закупке (месяц, год)
       </t>
  </si>
  <si>
    <t>наименование</t>
  </si>
  <si>
    <t>____________________ /Рябинин В.В.</t>
  </si>
  <si>
    <t>Закупка, участниками которой являются только субъекты малого и среднего предпринимательства</t>
  </si>
  <si>
    <t>Закупка товаров, работ, услуг, удовлетворяющих критериям отнесения к инновационной продукции, высокотехнологичной продукции</t>
  </si>
  <si>
    <t>796</t>
  </si>
  <si>
    <t>январь</t>
  </si>
  <si>
    <t>ИТОГО 1 квартал</t>
  </si>
  <si>
    <t>ИТОГО 2 квартал</t>
  </si>
  <si>
    <t>ИТОГО 4 квартал</t>
  </si>
  <si>
    <t>ИТОГО 3 квартал</t>
  </si>
  <si>
    <t>о</t>
  </si>
  <si>
    <t>Открытый запрос предложений</t>
  </si>
  <si>
    <t>Запрос цен в электронной форме</t>
  </si>
  <si>
    <r>
      <t xml:space="preserve">Наименование заказчика        </t>
    </r>
    <r>
      <rPr>
        <b/>
        <sz val="20"/>
        <rFont val="Arial"/>
        <family val="2"/>
        <charset val="204"/>
      </rPr>
      <t xml:space="preserve">ЗАО "Пензенская горэлектросеть"  </t>
    </r>
    <r>
      <rPr>
        <sz val="20"/>
        <rFont val="Arial"/>
        <family val="2"/>
        <charset val="204"/>
      </rPr>
      <t xml:space="preserve">   </t>
    </r>
  </si>
  <si>
    <r>
      <t xml:space="preserve">Адрес местонахождения заказчика         </t>
    </r>
    <r>
      <rPr>
        <b/>
        <sz val="20"/>
        <rFont val="Arial"/>
        <family val="2"/>
        <charset val="204"/>
      </rPr>
      <t xml:space="preserve">  440629, г. Пенза, ул. Московская, 82В</t>
    </r>
  </si>
  <si>
    <t>Разработка программного обеспечения Delphi и компонентов</t>
  </si>
  <si>
    <t>Оказание охранных услуг - г. Пенза, ул.Московская, 82 В</t>
  </si>
  <si>
    <t>на  2022 год</t>
  </si>
  <si>
    <t>План  закупок ЗАО "Пензенская горэлектросеть" на 2022 г.</t>
  </si>
  <si>
    <t xml:space="preserve">февраль </t>
  </si>
  <si>
    <t>февраль 2025г.</t>
  </si>
  <si>
    <t>006</t>
  </si>
  <si>
    <t>м</t>
  </si>
  <si>
    <t>февраль</t>
  </si>
  <si>
    <t>Запрос котировок в электронной форме</t>
  </si>
  <si>
    <t>Провод СИП2 3х70+1х70 (тех. присоединение г. Пенза, ул. Правды, шифр проекта 189-11-21-ЭС)</t>
  </si>
  <si>
    <t xml:space="preserve">Стеллажи </t>
  </si>
  <si>
    <t>Кабель АВБШв 4х150 1кВ (тех. присоединение г. Пенза, ул. Аустрина, шифр проекта 208-12-21-эС, ул. Ладожская, з/к №122, шифр проекта 02-01-22-ЭС)</t>
  </si>
  <si>
    <t>Оргтехника и расходные материалы</t>
  </si>
  <si>
    <t xml:space="preserve">27.01.22г. </t>
  </si>
  <si>
    <t xml:space="preserve">Пускорегулирующие аппараты (ПРА)
</t>
  </si>
  <si>
    <t>декабрь</t>
  </si>
  <si>
    <t>апрель</t>
  </si>
  <si>
    <t>Провод СИП2 3х35+1х54,6 (тех. присоединение г. Пенза, ул. Мира, 74, стр. А4, шифр проекта 1-01-22-ЭС и ул. Полтавская, шифр проекта 10-01-22-ЭС)</t>
  </si>
  <si>
    <t>Кабель АСБл 3х120 10кВ (тех. присоединение г. Пенза, ул. Рязанская, 10/8, шифр проекта 201-12-21-ЭС, ул. Светлая, 1, шифр проекта 3-01-22-ЭС, пр. Победы, з/у 75Р, шифр проекта 202-12-21-ЭС и ул. Бакунина, шифр проекта 175-10-21-ЭС)</t>
  </si>
  <si>
    <r>
      <t>Силовой трансформатор ТМГ-160/6/0,4кВ У/У</t>
    </r>
    <r>
      <rPr>
        <vertAlign val="subscript"/>
        <sz val="20"/>
        <rFont val="Arial"/>
        <family val="2"/>
        <charset val="204"/>
      </rPr>
      <t xml:space="preserve">н-0  </t>
    </r>
    <r>
      <rPr>
        <sz val="20"/>
        <rFont val="Arial"/>
        <family val="2"/>
        <charset val="204"/>
      </rPr>
      <t>(тех. присоединение г. Пенза, ул. Свердлова,  шифр проекта 11-01-22-ЭС), Силовой трансформатор ТМГ-160/10/0,4кВ У/Ун-0  (тех. присоединение г. Пенза, ул. Бакунина, 56, шифр проекта 175-10-21-ЭС)</t>
    </r>
  </si>
  <si>
    <t>Опора освещения стальная силовая гранёная</t>
  </si>
  <si>
    <t>28.01.22г.</t>
  </si>
  <si>
    <t xml:space="preserve">28.01.22г. </t>
  </si>
  <si>
    <t xml:space="preserve">02.02.22г. </t>
  </si>
  <si>
    <t xml:space="preserve">03.02.22г. </t>
  </si>
  <si>
    <t>Силовой трансформатор ТМГ 630/10/,04кВ (тех. присоединение г. Пенза, ул. Собинова, 9, шифр проекта 190-11-21-ЭС)</t>
  </si>
  <si>
    <t>Экскаватор-погрузчик</t>
  </si>
  <si>
    <t>май</t>
  </si>
  <si>
    <t>Кабель АВБШв 4х95 1 кВ (тех. присоединение г. Пенза, ул. Свердлова, шифр проекта 11-01-22-ЭС)</t>
  </si>
  <si>
    <t xml:space="preserve">08.02.22г. </t>
  </si>
  <si>
    <t>Комплектная двухтрансформаторная подстанция 2КТП 630/6/0,4кв с двумя силовыми трансформаторами ТМГ 630/6/0,4кВ, согласно опросных листов и технического задания (тех. присоединение г. Пенза, ул. Светлая, 1, шифр проекта 3-01-22-ЭС)</t>
  </si>
  <si>
    <t>Комплектная трансформаторная подстанция КТП 100/6/0,4кв с  силовым трансформатором ТМГ 100/6/0,4кВ, согласно опросных листов и технического задания (тех. присоединение г. Пенза, ул. Рязанская, 10/8, шифр проекта 201-12-21-ЭС)</t>
  </si>
  <si>
    <t>Комплектная трансформаторная подстанция КТП 25/10/0,4кв с  силовым трансформатором ТМГ 25/10/0,4кВ, согласно опросных листов и технического задания (тех. присоединение г. Пенза, пр. Победы, з/у №75Н,  шифр проекта 202-12-21-ЭС)</t>
  </si>
  <si>
    <t>Стойки СВ-110-5, 95-3 и 105-5</t>
  </si>
  <si>
    <t>Открытый запрос цен</t>
  </si>
  <si>
    <t>Провод СИП2 3х70+1х70 (тех. присоединение г. Пенза, ул. Огарёва, 118А, шифр проекта 14-01-22-ЭС) и 3х50+1х54,6 (тех присоединение г. Пенза, пр. 1-й Сортировочный, 9А, шифр проекта 13-01-22-ЭС)</t>
  </si>
  <si>
    <t xml:space="preserve">10.02.22г. </t>
  </si>
  <si>
    <t xml:space="preserve">11.02.22г. </t>
  </si>
  <si>
    <t>Труба полиэтиленовая двухслойная 110/82</t>
  </si>
  <si>
    <t>Буровая штанга  (цельнокованая) 50х2000 RX11х44 для  установки ГНБ RX11x44</t>
  </si>
  <si>
    <t>Выполнение работ по строительству здания вспомогательного назначения (склад) литера А по адресу - г. Пенза, ул. Стрельбищенская, 13</t>
  </si>
  <si>
    <t>Выполнение работ по строительству здания вспомогательного назначения (гараж) литера  Б по адресу - г. Пенза, ул. Стрельбищенская, 13</t>
  </si>
  <si>
    <t>Блоки фундаментные ФБС</t>
  </si>
  <si>
    <r>
      <t>Силовой трансформатор ТМГ-400/10/0,4кВ Δ/У</t>
    </r>
    <r>
      <rPr>
        <vertAlign val="subscript"/>
        <sz val="20"/>
        <rFont val="Arial"/>
        <family val="2"/>
        <charset val="204"/>
      </rPr>
      <t xml:space="preserve">н-11  </t>
    </r>
    <r>
      <rPr>
        <sz val="20"/>
        <rFont val="Arial"/>
        <family val="2"/>
        <charset val="204"/>
      </rPr>
      <t>(тех. присоединение г. Пенза, ул. Сухумская, 16, шифр проекта 18-02-22-ЭС)</t>
    </r>
  </si>
  <si>
    <t>Камера КСО Орб-06.1 или эквивалент (тех. присоединение г. Пенза, кадастровый номер 58:29:1006001:4143)</t>
  </si>
  <si>
    <r>
      <t>Силовой трансформатор ТМГ-400/10/0,4кВ Δ/У</t>
    </r>
    <r>
      <rPr>
        <vertAlign val="subscript"/>
        <sz val="20"/>
        <rFont val="Arial"/>
        <family val="2"/>
        <charset val="204"/>
      </rPr>
      <t xml:space="preserve">н-11  </t>
    </r>
    <r>
      <rPr>
        <sz val="20"/>
        <rFont val="Arial"/>
        <family val="2"/>
        <charset val="204"/>
      </rPr>
      <t>(тех. присоединение г. Пенза, ул. Большая Арбековская, 121, шифр проекта 210-12-21-ЭС), Силовой трансформатор ТМГ 250/10/0,4кВ У/Ун-0 (тех. присоединение г. Пенза, 1-й пр. Добролюбова, 1Б, шифр проекта 15-02-22-ЭС)</t>
    </r>
  </si>
  <si>
    <t>Провод СИП 2 3х70+1х70мм² (тех. присоединение г. Пенза, ул. Сухумская, 16, шифр проекта 18-02-22-ЭС), Провод СИП 2 3х50+1х54,6 мм² (тех. присоединение г. Пенза, ул. Сухумская, 16, шифр проекта 18-02-22-ЭС)</t>
  </si>
  <si>
    <t>16.02.22г.</t>
  </si>
  <si>
    <t>Панель ЩО-70-1-42, согласно опросного листа и технического задания (тех. присоединение г. Пенза, ул. Большая Арбековская, 121, шифр проекта 210-12-21-ЭС)</t>
  </si>
  <si>
    <t>Запрос предложений в электронной форме</t>
  </si>
  <si>
    <t>Единственный источник</t>
  </si>
  <si>
    <t xml:space="preserve">18.02.22г. </t>
  </si>
  <si>
    <t xml:space="preserve">21.02.22г. </t>
  </si>
  <si>
    <t>Кабель АВБШв 4х120 1кВ (тех. присоединение г. Пенза, 1-й пр.Добролюбова, 1Б, шифр проекта 15-02-22-ЭС)</t>
  </si>
  <si>
    <t xml:space="preserve">22.02.22г. </t>
  </si>
  <si>
    <t xml:space="preserve">28.02.22г. </t>
  </si>
  <si>
    <t>март</t>
  </si>
  <si>
    <t xml:space="preserve">02.03.22г. </t>
  </si>
  <si>
    <t>Стойка ресепшн (набор офисной мебели) в административное здание литера В по адресу - г. Пенза, ул. Стрельбищенская, 13</t>
  </si>
  <si>
    <t xml:space="preserve">09.03.22г. </t>
  </si>
  <si>
    <t xml:space="preserve">04.03.22г. </t>
  </si>
  <si>
    <t>Выполнение строительно-монтажных  и пуско-наладочных работ в рамках построения интеллектуальной системы учёта ЗАО "Пензенская горэлектросеть"</t>
  </si>
  <si>
    <t>Комплектная двухтрансформаторная подстанция 2КТП 160/10/0,4кВ , согласно опросных листов и технического задания (тех. присоединение г. Пенза, юго-западнее магазина "Универсам №175" по пр. Строителей, шифр проекта 09-01-22-ЭС)</t>
  </si>
  <si>
    <t>Камеры КСО 366 сх.3, согласно опросного листа и технического задания ( тех.э присоединение г. Пенза, юго-западнее магазина "Универсам №175" по пр. Строителей, шифр проекта 09-01-22-ЭС)</t>
  </si>
  <si>
    <t>июнь</t>
  </si>
  <si>
    <t xml:space="preserve">Видеорегистраторы </t>
  </si>
  <si>
    <t>Кабель АСБл 3х120 10кВ (тех. присоединение г. Пенза, юго-западнее магазина "Универсам №175" по пр. Строителей, шифр проекта 09-01-22-ЭС) - 940м и АСБл.3х185 10кВ (тех. присоединение г. Пенза, ул. Кижеватова, 8, шифр проекта 07-01-22-ЭС) - 74</t>
  </si>
  <si>
    <t xml:space="preserve">17.03.22г. </t>
  </si>
  <si>
    <t xml:space="preserve">16.02.22г. </t>
  </si>
  <si>
    <t xml:space="preserve">25.03.22г. </t>
  </si>
  <si>
    <t>Кабель АСБл 3х240 10кВ - 500м, АСБл 3х150 10кВ - 200м, кабель АСБл 3х120 10кВ - 500м</t>
  </si>
  <si>
    <t>Кабель АВБШв 4х70 1кВ - 100м, АВБШв 4х120 1кВ - 100м, АВБШв 4х150 1кВ - 100м</t>
  </si>
  <si>
    <t>Выполнение работ на переустройство и перенос сетей наружного освещения от ТП-902 по ул.Крупской</t>
  </si>
  <si>
    <t>Провод СИП2 3х50+1х54,6 (тех. присоединение г. Пенза, ул. Новый Кавказ, 52, шифр проекта 25-03-22-ЭС)</t>
  </si>
  <si>
    <t xml:space="preserve">30.03.22г. </t>
  </si>
  <si>
    <t xml:space="preserve">04.04.22г. </t>
  </si>
  <si>
    <t xml:space="preserve">05.04.22г. </t>
  </si>
  <si>
    <t xml:space="preserve">06.04.22г. </t>
  </si>
  <si>
    <t>Провод СИП 2 3х70+1х70мм² (тех. присоединение г. Пенза, ул. Ташкентская, 7, шифр проекта 29-03-22-эС)</t>
  </si>
  <si>
    <t>Щебень гранитный фракция 20*40</t>
  </si>
  <si>
    <t>м3</t>
  </si>
  <si>
    <t>Песок природный (карьерный)</t>
  </si>
  <si>
    <t>июль</t>
  </si>
  <si>
    <t xml:space="preserve">11.04.22г. </t>
  </si>
  <si>
    <t xml:space="preserve">12.04.22г. </t>
  </si>
  <si>
    <t>Выполнение работ по прокладке кабельной линии на объекте: «КЛ-1 кВ от РУ-0,4кВ ТП-507а (ф.1.3) до муфты М1 на границе земельного участка с кадастровым №58:29:3002008:447, г. Пенза, ул. Окружная, 115Б».</t>
  </si>
  <si>
    <t>Восстановление асфальтобетонного покрытия, после земляных работ, производимых персоналом ЗАО "Пензенская горэлектросеть":</t>
  </si>
  <si>
    <t>Провод СИП 2 3х50+1х54,6 мм² (тех. присоединение г. Пенза, ул. Бумажников, 17,  шифр проекта 36-04-22-ЭС)</t>
  </si>
  <si>
    <t xml:space="preserve">13.04.22г. </t>
  </si>
  <si>
    <t>Силовой трансформатор ТМГ 400/10/0,4кВ (тех. присоединение г. Пенза, ул. Терновского, 241С, шифр проекта 21-02-22-ЭС)-2 шт., ТМГ 400/10/0,4кВ (тех. присоединение г. Пенза, ул. Новосёлов, з/у 417, шифр проекта 22-02-22-ЭС)-1шт.</t>
  </si>
  <si>
    <t xml:space="preserve">Силовой трансформатор ТМГ-400/10/0,4кВ Δ/Ун-11  (тех. присоединение г. Пенза, ул. Сухумская, 16, шифр проекта 18-02-22-ЭС) - 1шт
Силовой трансформатор ТМГ-400/10/0,4кВ Δ/Ун-11  (тех. присоединение г. Пенза, ул. Большая Арбековская, 121, шифр проекта 210-12-21-ЭС) - 1шт
Силовой трансформатор ТМГ 250/10/0,4кВ У/Ун-0 (тех. присоединение г. Пенза, 1-й пр. Добролюбова, 1Б, шифр проекта 15-02-22-ЭС) - 1шт
</t>
  </si>
  <si>
    <t>Выполнение работ на объекте:– технологическое присоединение ВРУ с ЛЭП автомобильной мойки с магазином в границах земельного участка с кадастровым №58:29:1007008:700, г. Пенза, юго-западнее магазина «Универсам №175» по пр. Строителей;
– технологическое присоединение ВРУ с ЛЭП многоквартирного ж/д со встроенными нежилыми помещениями в границах земельного участка с кадастровым № 58:29:3003004:842, ориентировочно г. Пенза, ул. Богданова, 51;
– технологическое присоединение ВРУ с ЛЭП земельного участка с кадастровым № 58:29:4005012:1200, г. Пенза, ул. Володарского.</t>
  </si>
  <si>
    <t>Выполнение работ на объектах                                                          :– технологическое присоединение ВРУ с ЛЭП на земельном участке с кадастровым №58:29:4004011:256, ориентировочно: г. Пенза, с/т «Светлый путь», уч. №15;
- технологическое присоединение ВРУ с ЛЭП на земельном участке с кадастровым №58:29:1007007:3121, г. Пенза, ул. Ладожская;
- технологическое присоединение ВРУ с ЛЭП на земельном участке с кадастровым №58:29:4003005:64, ориентировочно: г. Пенза, ул. Коммунистическая;
- технологическое присоединение трансформаторной подстанции для подключения многоквартирного жилого дома в границах земельного участка с кадастровым №58:29:4004008:969, г. Пенза, ул. Революционная;
- технологическое присоединение ВРУ с ЛЭП на земельном участке с кадастровым №58:29:4003005:2045, г. Пенза, ул. Ворошилова, 6.</t>
  </si>
  <si>
    <t>Офисная мебель</t>
  </si>
  <si>
    <t>25.04.22г.</t>
  </si>
  <si>
    <t>22.04.22г.</t>
  </si>
  <si>
    <t>21.04.22г.</t>
  </si>
  <si>
    <t>18.04.22г.</t>
  </si>
  <si>
    <t>839</t>
  </si>
  <si>
    <t>комплект</t>
  </si>
  <si>
    <t xml:space="preserve">Панель ЩО 70-1-42 УЗ  (тех. присоединение г. Пенза, ул. Полярная, шифр проекта 40-04-22-ЭС)
Панель ЩО 70-1-42 УЗ  (тех. присоединение г. Пенза, ул. Гагарина 7А, шифр проекта 42-04-22-ЭС)
</t>
  </si>
  <si>
    <t xml:space="preserve">Провод СИП 2 3х50+1х54,6 мм² (тех. присоединение г. Пенза, ул. Полярная, шифр проекта 40-04-22-ЭС)
Провод СИП 2 3х50+1х54,6 мм² (тех. присоединение г. Пенза, ул. Литвинова, шифр проекта 43-04-22-ЭС)
Провод СИП 2 3х50+1х54,6 мм² (тех. присоединение г. Пенза, п. Нефтяник, шифр проекта 18-02-22-ЭС)
Провод СИП 4 4х25 мм² (тех. присоединение г. Пенза, ул. Полярная, шифр проекта 40-04-22-ЭС)
</t>
  </si>
  <si>
    <t xml:space="preserve">Силовой трансформатор ТМГ-400/10/0,4кВ Δ/Ун-11  (тех. присоединение г. Пенза, ул. Полярная, шифр проекта 40-04-22-ЭС)
Силовой трансформатор ТМГ-630/6/0,4кВ Δ/Ун-11  (тех. присоединение г. Пенза, ул. Гагарина 7А, шифр проекта 42-04-22-ЭС)
</t>
  </si>
  <si>
    <t xml:space="preserve">05.05.22г. </t>
  </si>
  <si>
    <t xml:space="preserve">11.05.22г. </t>
  </si>
  <si>
    <t xml:space="preserve">13.05.22г. </t>
  </si>
  <si>
    <t>Кабель АВБШв 4х35 1кВ (260м) и кабель АВБШв 4х50 1кВ (50м) (тех. присоединение г. Пенза, ул. Одесская, 3, шифр проекта 48-04-22-ЭС)</t>
  </si>
  <si>
    <t xml:space="preserve">18.05.22г. </t>
  </si>
  <si>
    <t>Приборы учёта электрической энергии</t>
  </si>
  <si>
    <t>Поставка газоразрядных ламп</t>
  </si>
  <si>
    <t xml:space="preserve">20.05.22г. </t>
  </si>
  <si>
    <t>Муфты</t>
  </si>
  <si>
    <t>Силовой трансформатор ТМГ 160/6/0,4кВ (тех. присоединение г. Пенза, ул. Гладкова/Плеханова, 10-7, шифр проекта 51-04-22-ЭС)</t>
  </si>
  <si>
    <t>Кабель АВБШв 4х120 1кВ - 1040м и АВБШв 4х150 - 680м 1кВ (тех. присоединение г. Пенза, ул. Комсомольская, шифр проекта 34-04-22-ЭС), кабель АВБШв 4х150 - 110м 1кВ (тех. присоединение г. Пенза, ул. Гагарина7А, шифр проекта 49-04-22-ЭС)</t>
  </si>
  <si>
    <t>Кабель АСБл 3х120 10кВ (тех. присоединение г. Пенза, ул. Комсомольская, шифр проекта 34-04-22-ЭС)</t>
  </si>
  <si>
    <t>август</t>
  </si>
  <si>
    <t>Открытый конкурс в электронной форме</t>
  </si>
  <si>
    <t>Строительство ВЛ-0,4кВ от РУ-0,4кВ 2ТП-400/10/0,4кВ №1 и монтаж счётчиков электрической энергии для «технологического присоединения ВРУ с ЛЭП на земельном участке с кадастровым №58:24:0292401:883, Пензенский район, п. Мичуринский».</t>
  </si>
  <si>
    <t xml:space="preserve">27.05.22г. </t>
  </si>
  <si>
    <t>Комплектная двухтрансформаторная подстанция 2КТП 630/10/0,4кВ с двумя силовыми трансформаторами ТМГ 630/10/,04кВ (тех. присоединение г. Пенза, ул. Комсомольская, шифр проекта 34-04-22-ЭС)</t>
  </si>
  <si>
    <t xml:space="preserve">30.05.22г. </t>
  </si>
  <si>
    <t>ИП</t>
  </si>
  <si>
    <t>БДР</t>
  </si>
  <si>
    <t>БДР и ИП</t>
  </si>
  <si>
    <t>Запрос цен ив электронной форме</t>
  </si>
  <si>
    <t xml:space="preserve">07.06.22г. </t>
  </si>
  <si>
    <t xml:space="preserve">08.06.22г. </t>
  </si>
  <si>
    <t xml:space="preserve">10.06.22г. </t>
  </si>
  <si>
    <t xml:space="preserve">16.06.22г. </t>
  </si>
  <si>
    <t xml:space="preserve">20.06.22г. </t>
  </si>
  <si>
    <t xml:space="preserve">27.06.22г. </t>
  </si>
  <si>
    <t xml:space="preserve">22.06.22г. </t>
  </si>
  <si>
    <t xml:space="preserve">Труба полиэтиленовая </t>
  </si>
  <si>
    <t>Комплектная трансформаторная подстанция КТП 160/6/0,4кВ, согласно опросных листов и технического задания (тех. присоединение г. Пенза, ул. Гладкова/Плеханова, 10-7, шифр проекта 51-04-22-ЭС)</t>
  </si>
  <si>
    <t>сентябрь</t>
  </si>
  <si>
    <t>06.07.22г.</t>
  </si>
  <si>
    <t>Выполнение работ по созданию жёсткой площадки производственной базы, для организации подъездных путей к промышленным зданиям, расположенной по адресу - г. Пенза, ул. Стрельбищенская, 13</t>
  </si>
  <si>
    <t>ноябрь</t>
  </si>
  <si>
    <t>Автоматические выключатели</t>
  </si>
  <si>
    <t>Поставка и установка ворот откатных</t>
  </si>
  <si>
    <t xml:space="preserve">21.07.22г. </t>
  </si>
  <si>
    <t xml:space="preserve">19.07.22г. </t>
  </si>
  <si>
    <t xml:space="preserve">28.07.22г. </t>
  </si>
  <si>
    <t xml:space="preserve">26.07.22г. </t>
  </si>
  <si>
    <t>Силовой трансформатор ТМГ 630/10/0,4кВ (тех. присоединение г. Пенза, ул. Минская, шифр проекта 66-06-22-ЭС)</t>
  </si>
  <si>
    <t>Комплектная двухтрансформаторная подстанция 2КТП 1000/10/0,4кВ с силовым трансформатром ТМГ 1000/10/0,4кВ, согласно опросных листов и технического задания (тех. присоединение г. Пенза, п. Мичуринский, шифр проекта 54-05-22-ЭС)</t>
  </si>
  <si>
    <t>октябрь</t>
  </si>
  <si>
    <t>Комплектная трансформаторная подстанция КТП 63/10/0,4кВ, согласно опросных листов и технического задания (тех. присоединение г. Пенза, ул. Садовое Кольцо, 17А, шифр проекта 88-07-22-ЭС)</t>
  </si>
  <si>
    <t>Распределительная двухтрансформаторная подстанция 2РП 1000/10/0,4кВ с двумя силовыми трансформаторами ТМГ 1000/10/0,4кВ, согласно опросных листов и технического задания (тех. присоединение г. Пенза, п. Мичуринский, шифр проекта 54-05-22-ЭС)</t>
  </si>
  <si>
    <t>Открытый клнкурс в электронной форме</t>
  </si>
  <si>
    <t>Панель ЩО-70-1-44 УЗ (тех. присоединение г. Пенза, ул. Минская, шифр проекта 66-06-22-ЭС)</t>
  </si>
  <si>
    <t>Прокладка 2КЛ-10кВ от РУ-10 кВ ТП-5501 до проектируемой КТП по ул. Комсомольская, длина кабеля АСБл 3х120=720 м.  для  «технологического присоединения многоквартирного жилого дома в границах земельного участка с кадастровым №58:29:1005014:1081, г. Пенза, ул. Комсомольская»</t>
  </si>
  <si>
    <t>Поставка оборудования и выполнение строительно-монтажных и пуско-наладочных работ по внедрению автоматизированной информационно-измерительной системы коммерческого учёта электроэнергии (АИИС КУЭ) на трансформаторных подстанциях  для ЗАО «Пензенская горэлектросеть».</t>
  </si>
  <si>
    <t>Оказание услуг по организации и проведению ежегодного периодического медицинского осмотра (обследования) сотрудников ЗАО "Пензенская горэлектросеть"</t>
  </si>
  <si>
    <t>чел.</t>
  </si>
  <si>
    <t>792</t>
  </si>
  <si>
    <t xml:space="preserve">11.08.22г. </t>
  </si>
  <si>
    <t xml:space="preserve">22.08.22г. </t>
  </si>
  <si>
    <t>Строительство и прокладка 2КЛ (с/с Мичуринский, шифр проекта 185-11-21-ЭС)</t>
  </si>
  <si>
    <t xml:space="preserve">24.08.22г. </t>
  </si>
  <si>
    <t xml:space="preserve">25.08.22г. </t>
  </si>
  <si>
    <t>Панель ЩО-70-1-42УЗ (тех. присоединение г. Пенза, пр. Победы, 24, шифр проекта 97-07-22-ЭС), панель ЩО-70-1-42УЗ (тех. присоединение г. Пенза, пр. Победы, 24В, шифр проекта 96-07-22-ЭС), панель ЩО-70-1-42УЗ и панель ЩО-70-70-1-44УЗ (тех. присоединение г. Пенза, ул. Мира, 9А, шифр проекта 94-07-22-ЭС), панель ЩО-70-1-42УЗ (тех. присоединение г. Пенза, ул. Новосёлов, шифр проекта 106-7-22-ЭС), панель ЩО-70-1-42УЗ (тех. присоединение г. Пенза, ул. Чаадаева, з/у №72Е, шифр проекта 107-07-22-ЭС), панель ЩО-70-1-42УЗ (тех. присоединение г. Пенза, ул. Кордон Студённый, 41, шифр проекта 69-06-22-ЭС), панель ЩО-70-1-42УЗ (тех. присоединение г. Пенза, ул. Тиражная, 16, шифр проекта 89-07-22-ЭС)</t>
  </si>
  <si>
    <t xml:space="preserve">Силовой трансформатор ТМГ 400/10,04кВ (тех. присоединение г. Пенза, Сухумский пр., 8, шифр проекта 59-05-22-ЭС), силовой трансформатор ТМГ 400/6/0,4кВ (тех. присоединение г. Пенза, ул. Чаадаева, з/у №72Е, шифр проекта 107-07-22-ЭС), силовой трансформатор ТМГ 400/6,04 кВ (тех присоединение г. Пенза, пр. Победы, 24, шифр проекта 97-07-22-ЭС), силовой трансформатор ТМГ 400/6/0,4 кВ (тех. присоединение г. Пенза, пр. Прбеды, 24В, шифр проекта 96-07-22-ЭС), силовой трансформатор ТМГ 400/6/0,4 кВ (тех. присоединение г. Пенза, ул. Мира, 9А, шифр проекта 94-07-22-ЭС) и силовой трансформатор ТМГ 250/6/0,4 кВ (тех. присоединение г. Пенза, ул. Тиражная, 16, шифр проекта 89-07-22-ЭС) </t>
  </si>
  <si>
    <t>Комплектная двухтрансформаторная подстанция 2КТП 160/10/0,4 кВ без силовых трансформаторов (тех. присоединение г. Пенза, уд. Измайлова, 27, шифр проекта 102-07-22-ЭС)</t>
  </si>
  <si>
    <t>Приборы учёта электрической энергии (счётчик электрической энергии однофазный CE 208 C4.846.2.OGR1.QYUDVFZ GB01 SPDS или эквивалент)</t>
  </si>
  <si>
    <t xml:space="preserve">Выполнение работ по: </t>
  </si>
  <si>
    <t>1) прокладка 2КЛ-10кВ от ТП-3001 до проектируемой ТП для "технологического присоединения ВРУ с ЛЭП котельной южнее земельного участка с кадастровым №58:29:2009016:73, г. Пенза, жилой дом по ул. Измайлова, 27"</t>
  </si>
  <si>
    <t>2)прокладка КЛ-1кВ от ТП-548(ф 1.3) до границы земельного участка по ул. Минская для "технологического присоединения ВРУ с ЛЭП земельного участка с кадастровым №58:29:1009011:1990, г. Пенза, ул. Минская"</t>
  </si>
  <si>
    <t>3)прокладка КЛ-1кВ от ТП-548(Ф 7.1) до границы земельного участка по ул. Минская, стр.28 для "технологического присоединения ВРУ с ЛЭП нежилого здания с кадастровым №58:29:1009011:1426 в границах земельного участка с кадастровым №58:29:1009011:2227, г. Пенза, ул. Минская, стр.28"</t>
  </si>
  <si>
    <t>4)прокладка КЛ-1кВ от ТП-548(ф 8.3) до границы земельного участка по ул. Минская для "технологического присоединения ВРУ с ЛЭП земельного участка с кадастровым №58:29:1009011, г. Пенза, ул. Минская"</t>
  </si>
  <si>
    <t>5)прокладка 2КЛ-10кВ от поры ВЛ до проектируемой ТП для "технологического присоединения ВРУ с ЛЭП нежилого здания (гараж) с кадастровым №58:24:2009007:4373 в границах земельного участка с кадастровым №58:29:2009007:4375, г. Пенза, ул. Садовое Кольцо, 17А"</t>
  </si>
  <si>
    <t>6)прокладка КЛ-1кВ от ТП-522 до базовой станции по ул. Нейтральная,104А для "технологического присоединения ВРУ с ЛЭП до точки подключения базовой станции сотовой подвижной связи БС по адресу - г. Пенза, ул. Нейтральная, 104А в кадастровом квартале 58:29:2004001"</t>
  </si>
  <si>
    <t>7)прокладка КЛ-1кВ от РП-16 до опоры ВЛ по ул. Садовое Кольцо для "технологического присоединения ВРУ с ЛЭП до точки подключения земельного участка с кадастровым №58:29:2009007:3807, по адресу - г. Пенза, ул. Садовое Кольцо"</t>
  </si>
  <si>
    <t>8)прокладка 2КЛ-10кВ ль ТП-257 до границы земельного участка по ул.Володарского, 12А для "технологического присоединения ВРУ с ЛЭП нежилого здания (архив) в литера А в границах земельного участка с кадастровым №58:29:4005012:46, г. Пенза, ул. Володарского, 12А"</t>
  </si>
  <si>
    <t xml:space="preserve">15.09.22г. </t>
  </si>
  <si>
    <t>13.09.22г.</t>
  </si>
  <si>
    <t xml:space="preserve">13.09.22г. </t>
  </si>
  <si>
    <t>15.09.22г .</t>
  </si>
  <si>
    <t>Выполнение проектных и строительных работ по строительству электрических сетей</t>
  </si>
  <si>
    <t xml:space="preserve">21.09.22г. </t>
  </si>
  <si>
    <t>Поставка оборудования и выполнение строительно-монтажных и пуско-наладочных работ по внедрению автоматизированной системы управления технологическими процессами  (АСУ ТП) на ПС 110кВ «ЗИФ» ЗАО «Пензенская горэлектросеть»</t>
  </si>
  <si>
    <t xml:space="preserve">26.09.22г. </t>
  </si>
  <si>
    <t xml:space="preserve"> Прокладка 2КЛ-1кВ от ТП-394 до муфты М1, М2 по ул. Тарханова, 11А для "технологического присоединения  ВРУ с ЛЭП нежилого здания (клуб) с кадастровым №58:29:2009002:574 в границах земельного участка с кадастровым №58:29:2010007:235, г. Пенза, ул. Тарханова, 11А"; шифр проекта 136-09-22-ЭС</t>
  </si>
  <si>
    <t xml:space="preserve"> Прокладка КЛ-1кВ от ТП-394 до муфты М1 по ул. Тарханова, 6А для "технологического присоединения  ВРУ с ЛЭП магазина с кадастровым №58:29:2010007:723 в границах земельного участка с кадастровым №58:29:2010007:305, г. Пенза, ул. Тарханова, 6А", шифр проекта 138-09-22-ЭС</t>
  </si>
  <si>
    <t>Камера КСО-366 сх.3 (тех. присоединение г. Пенза, ул. Ангарская, шифр проекта 122-08-22-ЭС)</t>
  </si>
  <si>
    <t>Силовой трансформатор ТМГ 400/6/0,4кВ (тех. присоединение г. Пенза, ул. Мебельная, 61Б, шифр проекта 123-08-22-ЭС)</t>
  </si>
  <si>
    <t>Провод СИП2 3х50+1х54,6 (тех. присоединение г. Пенза, ул. Петровская, 69, шифр проекта 92-07-22-ЭС)</t>
  </si>
  <si>
    <t>Кабель АВБШв 4х185 1 кВ (тех. присоединение г. Пенза, мкр. №3 3-й очереди строительства жилого района Арбеково, шифр проекта 130-09-22-ЭС)</t>
  </si>
  <si>
    <t>Комплектная двухтрансформаторная подстанция 2КТП 160/10/0,4кВ с двумя силовыми трансформаторами ТМГ 160/10/0,4кВ, согласно технического задания и опросных листов (тех. присоединение г. Пенза, ул. Ангарская, шифр проекта 122-08-22-ЭС)</t>
  </si>
  <si>
    <t>Распределительная трансформаторная подстанция РТП 1000/10,0,4кВ  без силовых трансформаторов, согласно опросных листов и технического задания (тех. присоединение г. Пенза, п. Мичуринский, шифр проекта 56-05-22-ЭС)</t>
  </si>
  <si>
    <t>Строительство ВЛ-0,4кВ от РУ-0,4кВ распределительного щита ТП-859 для "технологическое присоединение ВРУ с ЛЭП жилого дома  с кадастровым №58:24:0390201:396 в границах земельного участка с кадастровым №58:24:0390201:129, Пензенский р-он, с/т Поляна, у. 126, шифр проекта 113-08-22-ЭС"</t>
  </si>
  <si>
    <t>Строительство ВЛ-0,4кВ от РУ-0,4кВ распределительного щита ТП-859 для "технологическое присоединение ВРУ с ЛЭП жилого дома  с кадастровым №58:24:0390201:426 в границах земельного участка с кадастровым №58:24:0390201:20, Засечный сельсовет, территория СНТ Поляна, 1, шифр проекта 114-08-22-ЭС"</t>
  </si>
  <si>
    <t>Восстановление асфальтобетонного покрытия, а так же бордюрного камня внутриквартальных и магистральных дорог, после завершения земляных работ, производимых сотрудниками ЗАО "Пензенская горэлектросеть"</t>
  </si>
  <si>
    <t>март 2023г.</t>
  </si>
  <si>
    <t>Открытый запрс цен</t>
  </si>
  <si>
    <t xml:space="preserve">07.10.22г. </t>
  </si>
  <si>
    <t>Блоки фундаментные ФБС 24-3-6, 12-3-6 и 9-3-6 (тех. присоединение г. Пенза, п. Мичуриеский, 1 этап, шифр проекта 54-05-22-ЭС и ул. Ангарская, шифр проекта 122-08-22-ЭС)</t>
  </si>
  <si>
    <t>ИН</t>
  </si>
  <si>
    <t>Автомобильные шины</t>
  </si>
  <si>
    <t xml:space="preserve">17.10.22г. </t>
  </si>
  <si>
    <t xml:space="preserve">18.10.22г. </t>
  </si>
  <si>
    <t>17.10.22г.</t>
  </si>
  <si>
    <t>Электрический отбойный молоток</t>
  </si>
  <si>
    <t>Открытый запрс предложений</t>
  </si>
  <si>
    <t xml:space="preserve">20.10.22г. </t>
  </si>
  <si>
    <t>20.10.22 г.</t>
  </si>
  <si>
    <t>Комплектная двухтрансформаторная подстанция 2КТП №6 1000/10/0,4кВ с двумя силовыми трансформаторами ТМГ 1000/10/0,4кВ, согласно опросных листов и технического задания (тех. присоединение г. Пенза, п. Мичуринский, шифр проекта 56-05-22-ЭС)</t>
  </si>
  <si>
    <t>Комплектная двухтрансформаторная подстанция 2КТП №5 1000/10/0,4кВ с двумя силовыми трансформаторами ТМГ 1000/10/0,4кВ, согласно опросных листов и технического задания (тех. присоединение г. Пенза, п. Мичуринский, шифр проекта 56-05-22-ЭС)</t>
  </si>
  <si>
    <t>Комплектная двухтрансформаторная подстанция 2КТП №4 1000/10/0,4кВ с двумя силовыми трансформаторами  ТМГ 1000/10/0,4кВ, согласно опросных листов и технического задания (тех. присоединение г. Пенза, п. Мичуринский, шифр проекта 56-05-22-ЭС)</t>
  </si>
  <si>
    <t>Комплектная двухтрансформаторная подстанция 2КТП №3 1000/10/0,4кВ с двумя силовыми трансформаторами  ТМГ 1000/10/0,4кВ, согласно опросных листов и технического задания (тех. присоединение г. Пенза, п. Мичуринский, шифр проекта 54-05-22-ЭС)</t>
  </si>
  <si>
    <t>Комплектная двухтрансформаторная подстанция 2КТП №2 1000/10/0,4кВ с двумя силовыми трансформаторами  ТМГ 1000/10/0,4кВ, согласно опросных листов и технического задания (тех. присоединение г. Пенза, п. Мичуринский, шифр проекта 54-05-22-ЭС)</t>
  </si>
  <si>
    <t xml:space="preserve">Открытый конкупс в электронной форме </t>
  </si>
  <si>
    <t>Трассоискатель Успех АГ-309.30М или эквивалент</t>
  </si>
  <si>
    <t>Комплект кабеледефектопоисковый</t>
  </si>
  <si>
    <t>Открытый запрос цен в электронной форме</t>
  </si>
  <si>
    <t xml:space="preserve">05.10.22г. </t>
  </si>
  <si>
    <t xml:space="preserve">01.11.22г. </t>
  </si>
  <si>
    <t xml:space="preserve">31.10.22г. </t>
  </si>
  <si>
    <t xml:space="preserve">02.11.22г. </t>
  </si>
  <si>
    <t>Прокладка 4КЛ от проектируемой ТП до муфты 1, 2, 3, 4 для "технологического присоединения ВРУ с ЛЭП многоквартирного жилого дома в границах земельного участка с кадастровым №58:29:4003006:15, по адресу - г. Пенза, ул. Коммунистическая, 11А/1,2,6, шифр проекта 146-10-22-ЭС"</t>
  </si>
  <si>
    <t>Силовой трансформатор ТМГ 630/10/0,4кВ (тех. присоединение г. Пенза, ул. Петровская, 34, шифр проекта 143-10-22-ЭС), Силовой трансформатор ТМГ 630/10/0,4кВ (тех. присоединение г. Пенза, ул. Терновского, 114, шифр проекта 100-07-22-ЭС), Силовой трансформатор ТМГ 630/6/0,4кВ (тех. присоединение г. Пенза, ул. Егорова, 3, шифр проекта 129-09-22-ЭС), Силовой трансформатор ТМГ 250/10/0,4кВ (тех. присоединение г. Пенза, ул. Федотова, 19, шифр проекта 150-10-22-ЭС)</t>
  </si>
  <si>
    <t>Комплектная двухтрансформаторная подстанция 2КТП 1000/10/0,4кВ с двумя силовыми трансформаторами ТМГ 1000/10/0,4Кв, согласно опросных листов и технического задания (тех. присоединение г. Пенза, ул. Коммунистическая, 11А/1, 2, 6, шифр проекта 146-10-22-ЭС)</t>
  </si>
  <si>
    <t>Кабель АВБШв 4х240 1кВ (тех. присоединение г. Пенза, ул. Терновского, 114, шифр проекта 100-07-22-и-ЭС), Кабель АВБШв 4х150 1кВ (тех. происединение г. Пенза, ул. Сумская, мкр. "Северная поляна", шифр проекта 140-09-22-ЭС) - 540м, (тех. присоединение г. Пенза, ул. Новосёлов, 411, шифр проекта 137-09-22-ЭС) - 455м</t>
  </si>
  <si>
    <t>Провод СИП2 3х70+1х70 (тех. присоединение г. Пенза, ул. Федотова, 19, шифр проекта 150-10-22-ЭС)</t>
  </si>
  <si>
    <t>Выполнение работ на объектах:- прокладка КЛ-1кВ от ТП-72 до границы земельного участка по ул. Карпинского, 91В для «технологического присоединения ВРУ с ЛЭП до точки подключения объекта незавершённого строительства с кадастровым №58:29:4002009:224, в границах земельного участка с кадастровым №58:29:4002009:77, по адресу - г. Пенза, ул. Карпинского, 91В ( шифр проекта 125-08-22-ЭС)»;
- прокладка 2КЛ-10кВ от ТП-207 до границы земельного участка по ул. Суворова, 120 для «технологического присоединения трансформаторной подстанции 2КТП 1000/10/0,4кВ для подключения объекта в границах земельного участка с кадастровым №58:29:20011001:86, по адресу – г. Пенза, ул. Суворова, 120 (шифр проекта 132-09-22-ЭС)»;
- прокладка КЛ-1кВ от ТП-807 до границы земельного участка по пр. Рябиновый, 23 для «технологического присоединения ВРУ с ЛЭП здания (жилого дома) с кадастровым №58:29:4001002:4518 в границах земельного участка с кадастровым №58:29:4001002:97, по адресу – г. Пенза, пр. Рябиновый, 23 (шифр проекта 124-08-22-ЭС)».</t>
  </si>
  <si>
    <t xml:space="preserve">11.11.22г. </t>
  </si>
  <si>
    <r>
      <t>Сетевое хранилище Synology Rack RS1221RP+ 2U, QC2.2GHzCPU/4GbDDR4(upto32)/RAID0,1,5,6,10/upto 8 hot plug HDDs SATA(3,5'or2,5')(upto 12 with RX418)/2xUSB3.2/1eSATA/iSCSI/4xGbE(+1Expslot)/2xIPcam(upto 40)/2xPS/norail 1YW или эквивалент с</t>
    </r>
    <r>
      <rPr>
        <sz val="20"/>
        <rFont val="Arial"/>
        <family val="2"/>
        <charset val="204"/>
      </rPr>
      <t xml:space="preserve"> </t>
    </r>
    <r>
      <rPr>
        <sz val="20"/>
        <color rgb="FF262633"/>
        <rFont val="Arial"/>
        <family val="2"/>
        <charset val="204"/>
      </rPr>
      <t>жесткими дисками 8TB WD Red (WD8003FFBX) &lt;SATA3, 256Mb&gt; (9 шт.) или эквивалент</t>
    </r>
  </si>
  <si>
    <t>Панель ЩО-70-1-42 (тех. присоединение г. Пенза, ул. Егорова, 3, шифр проект а129-09-22-ЭС) - 1шт. , панель ЩО-70-1-44 (тех. присоединение г. Пенза, ул. Терновского, 114, шифр проекта 100-07-22-ЭС) - 2шт., панель ЩО-70-1-42 (тех. присоединение г. Пенза, ул. Федотова, 19, шифр проекта 150-10-22-ЭС) - 1шт.</t>
  </si>
  <si>
    <t>Разработка проектной документации  «Строительство сети ливневой канализации с устройством канализационной насосной станции по адресу – г. Пенза, ул. Стрельбищенская, 13», согласно техническим условиям №72/22-04 от 23.08.22г., выданным УЖКХ г. Пензы и  в соответствии с техническим заданием.</t>
  </si>
  <si>
    <t>Кабель АВБШв  4х185 1кВ (тех. присоединение г. Пенза, ул. Ангарская, шифр проекта 122-08-22-ЭС)</t>
  </si>
  <si>
    <t>Послегарантийный ремонт электронных счётчиков электрической энергии</t>
  </si>
  <si>
    <t>Лампы газоразрядные</t>
  </si>
  <si>
    <t>Единсивенный источник</t>
  </si>
  <si>
    <t xml:space="preserve">09.11.22г. </t>
  </si>
  <si>
    <t xml:space="preserve">14.11.22г. </t>
  </si>
  <si>
    <t xml:space="preserve">17.11.22г. </t>
  </si>
  <si>
    <t xml:space="preserve">декабрь 2023г. </t>
  </si>
  <si>
    <r>
      <t>м</t>
    </r>
    <r>
      <rPr>
        <sz val="20"/>
        <rFont val="Calibri"/>
        <family val="2"/>
        <charset val="204"/>
      </rPr>
      <t>³</t>
    </r>
  </si>
  <si>
    <t xml:space="preserve">Открытый запрос цен </t>
  </si>
  <si>
    <t>Спецодежда, спецобувь и средства индивидуальной защиты</t>
  </si>
  <si>
    <t xml:space="preserve">23.11.22г. </t>
  </si>
  <si>
    <t xml:space="preserve">24.11.22г. </t>
  </si>
  <si>
    <t>25.11.22г.</t>
  </si>
  <si>
    <t>Выполнение проектных работ и строительство 2КЛ-10кВ от РУ-10кВ РП-51 до РУ-10кВ проектируемой ТП на объекте: «технологическое присоединение многоквартирного жилого дома в границах земельного участка с кадастровым №58:29:1007005:6469, г. Пенза, ул. Рахманинова».</t>
  </si>
  <si>
    <t xml:space="preserve">01.12.22г. </t>
  </si>
  <si>
    <t xml:space="preserve">06.12.22г. </t>
  </si>
  <si>
    <t>Сервер (3 шт.)</t>
  </si>
  <si>
    <t>Автомобиль ГАЗ-231073 или эквивалент</t>
  </si>
  <si>
    <t>не сост.</t>
  </si>
  <si>
    <t>отменили</t>
  </si>
  <si>
    <t xml:space="preserve">июнь 2023г. </t>
  </si>
  <si>
    <t xml:space="preserve">12.12.22г. </t>
  </si>
  <si>
    <t>Установка снегозадержателей на объектах капитального строительства по адресу  - г. Пенза, ул. Стрельбищенская, 13</t>
  </si>
  <si>
    <t>Двери и стеновые панели</t>
  </si>
  <si>
    <t xml:space="preserve">13.12.22г. </t>
  </si>
  <si>
    <t>Перчатки и подшлемники термостойкие от электродуги</t>
  </si>
  <si>
    <t>Спецобувь</t>
  </si>
  <si>
    <t xml:space="preserve">Силовой трансформатор ТМГ 630/10/0,4кВ </t>
  </si>
  <si>
    <t xml:space="preserve">Силовой трансформатор ТМГ 630/6/0,4кВ </t>
  </si>
  <si>
    <t>Силовой трансформатор ТМГ 160/10/0,4кВ (тех.присоединение г. Пенза, жилой дом по ул. Измайлова, 27, шифр проекта 102-07-22-ЭС)</t>
  </si>
  <si>
    <t>Силовой трансформатор ТМГ 630/10/0,4кВ (тех. присоединение г. Пенза, ул. Терешковой, 6, шифр проекта 152-10-22-ЭС)</t>
  </si>
  <si>
    <t>январь 2023г.</t>
  </si>
  <si>
    <t>Провод СИП2 3х70+1х54,6 (тех. присоединение г. Пенза, ул. Зелёный овраг, 50, уч. №1, шифр проекта 161-11-22-ЭС)</t>
  </si>
  <si>
    <t>Кабель АВБШв 4х120 1кВ (тех. присоединение г. Пенза, ул. Терешковой, 6, шифр проекта 152-10-22-ЭС)</t>
  </si>
  <si>
    <t>Холодный асфальт</t>
  </si>
  <si>
    <t>166</t>
  </si>
  <si>
    <t>кг</t>
  </si>
  <si>
    <t>Стойки СВ-1105 (36 шт.), СВ-95-3 (140 шт.), СВ-105-5 (36 шт.)</t>
  </si>
  <si>
    <t>Блоки фундаментные ФБС 24-3-6, 12-3-6 и 9-3-6 (тех. присоединение г. Пенза, ул. Коммунистическая, 11А/1,2,6, шифр проекта 146-10-22-ЭС)</t>
  </si>
  <si>
    <t>Светлые нефтепродукты</t>
  </si>
  <si>
    <t>л</t>
  </si>
  <si>
    <t>ИП, БДР</t>
  </si>
  <si>
    <t xml:space="preserve">15.12.22г. </t>
  </si>
  <si>
    <t xml:space="preserve">19.12.22г. </t>
  </si>
  <si>
    <t>Спецобувь от электродуги</t>
  </si>
  <si>
    <t>Спецодежда от электродуги</t>
  </si>
  <si>
    <t>Панель ЩО-70-1-44, согласно опросного листа и технического задания (тех. присоединение г. Пенза, ул.Терешковой, 6, шифр проекта 152-10-22-ЭС)</t>
  </si>
  <si>
    <t xml:space="preserve">20.12.22г. </t>
  </si>
  <si>
    <t xml:space="preserve">16.12.22г. </t>
  </si>
  <si>
    <t>Кабель АВБШв 4х150 1кВ (2000м), АВБШв 4х240 1кВ (2000м)</t>
  </si>
  <si>
    <t>Провод СИП2 3х35+1х54,6 (1500м), СИП23х50+1х54,6 (2000м), СИП2 3х70+1х54,6 (500м)</t>
  </si>
  <si>
    <t>Блоки фундаментные ФБС 24-3-6, 12-3-6 и 9-3-6 (тех. присоединение г. Пенза, п. Мичуринский, шифр проекта 56-05-22-ЭС))</t>
  </si>
  <si>
    <t xml:space="preserve">23.12.22г. </t>
  </si>
  <si>
    <t xml:space="preserve">28.12.22г. </t>
  </si>
  <si>
    <t>Кабель АСБл 3х120 10кВ (6000м), АСБл 3х150 10кВ (5400 м), АСБл 3х240 10кВ (10200 м)</t>
  </si>
  <si>
    <t xml:space="preserve">10.01.23г. </t>
  </si>
  <si>
    <t xml:space="preserve">09.01.23г. </t>
  </si>
  <si>
    <t xml:space="preserve">11.01.23г. </t>
  </si>
  <si>
    <t xml:space="preserve">17.01.23г. </t>
  </si>
  <si>
    <t xml:space="preserve">24.01.23г. </t>
  </si>
  <si>
    <t>Источник финансирования</t>
  </si>
  <si>
    <t>Отклонение</t>
  </si>
  <si>
    <t xml:space="preserve">Заместитель генерального директора по общим вопросам и реализации услуг                                                    </t>
  </si>
  <si>
    <t>Мешков А.Н.</t>
  </si>
  <si>
    <t xml:space="preserve">21.02.23г. </t>
  </si>
  <si>
    <t>ИТОГО за 2022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</si>
</sst>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24">
    <font>
      <sz val="10"/>
      <name val="Arial Cyr"/>
      <charset val="204"/>
    </font>
    <font>
      <sz val="10"/>
      <name val="Arial Unicode MS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vertAlign val="subscript"/>
      <sz val="20"/>
      <name val="Arial"/>
      <family val="2"/>
      <charset val="204"/>
    </font>
    <font>
      <sz val="22"/>
      <color indexed="81"/>
      <name val="Tahoma"/>
      <family val="2"/>
      <charset val="204"/>
    </font>
    <font>
      <sz val="20"/>
      <name val="Times New Roman"/>
      <family val="1"/>
      <charset val="204"/>
    </font>
    <font>
      <sz val="20"/>
      <color rgb="FF262633"/>
      <name val="Arial"/>
      <family val="2"/>
      <charset val="204"/>
    </font>
    <font>
      <sz val="2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3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indent="10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1" applyFont="1" applyAlignment="1">
      <alignment horizontal="left"/>
    </xf>
    <xf numFmtId="0" fontId="16" fillId="0" borderId="0" xfId="1" applyFont="1"/>
    <xf numFmtId="0" fontId="16" fillId="0" borderId="0" xfId="1" applyFont="1" applyAlignment="1">
      <alignment horizontal="center" vertical="center"/>
    </xf>
    <xf numFmtId="0" fontId="16" fillId="0" borderId="0" xfId="1" applyFont="1" applyAlignment="1"/>
    <xf numFmtId="0" fontId="16" fillId="0" borderId="0" xfId="0" applyFont="1" applyFill="1"/>
    <xf numFmtId="0" fontId="16" fillId="0" borderId="0" xfId="1" applyFont="1" applyAlignment="1">
      <alignment horizontal="left"/>
    </xf>
    <xf numFmtId="0" fontId="16" fillId="0" borderId="0" xfId="1" applyFont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5" fontId="15" fillId="0" borderId="12" xfId="0" applyNumberFormat="1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top"/>
    </xf>
    <xf numFmtId="0" fontId="15" fillId="0" borderId="0" xfId="0" applyFont="1" applyAlignment="1"/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165" fontId="15" fillId="0" borderId="0" xfId="0" applyNumberFormat="1" applyFont="1" applyAlignment="1"/>
    <xf numFmtId="0" fontId="15" fillId="0" borderId="0" xfId="0" applyFont="1" applyAlignment="1">
      <alignment horizontal="left" indent="15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indent="10"/>
    </xf>
    <xf numFmtId="0" fontId="16" fillId="0" borderId="0" xfId="0" applyFont="1" applyAlignment="1">
      <alignment horizontal="left" indent="10"/>
    </xf>
    <xf numFmtId="0" fontId="16" fillId="0" borderId="28" xfId="0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/>
    <xf numFmtId="165" fontId="16" fillId="0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Alignment="1"/>
    <xf numFmtId="4" fontId="15" fillId="0" borderId="0" xfId="0" applyNumberFormat="1" applyFont="1" applyBorder="1" applyAlignment="1"/>
    <xf numFmtId="4" fontId="15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7" fillId="2" borderId="7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6" fillId="2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165" fontId="15" fillId="0" borderId="21" xfId="0" applyNumberFormat="1" applyFont="1" applyFill="1" applyBorder="1" applyAlignment="1">
      <alignment horizontal="center" vertical="center" wrapText="1"/>
    </xf>
    <xf numFmtId="165" fontId="15" fillId="0" borderId="29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65" fontId="16" fillId="0" borderId="3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 wrapText="1"/>
    </xf>
    <xf numFmtId="165" fontId="15" fillId="0" borderId="33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3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21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6" fillId="0" borderId="3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165" fontId="16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165" fontId="16" fillId="0" borderId="2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2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5" fontId="17" fillId="0" borderId="21" xfId="0" applyNumberFormat="1" applyFont="1" applyFill="1" applyBorder="1" applyAlignment="1">
      <alignment horizontal="center" vertical="center" wrapText="1"/>
    </xf>
    <xf numFmtId="165" fontId="17" fillId="0" borderId="25" xfId="0" applyNumberFormat="1" applyFont="1" applyFill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6" fillId="0" borderId="37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5" fontId="16" fillId="0" borderId="21" xfId="0" applyNumberFormat="1" applyFont="1" applyFill="1" applyBorder="1" applyAlignment="1">
      <alignment horizontal="center" vertical="center" wrapText="1"/>
    </xf>
    <xf numFmtId="165" fontId="16" fillId="0" borderId="22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top"/>
    </xf>
    <xf numFmtId="0" fontId="15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5" fontId="16" fillId="0" borderId="33" xfId="0" applyNumberFormat="1" applyFont="1" applyFill="1" applyBorder="1" applyAlignment="1">
      <alignment horizontal="center" vertical="center" wrapText="1"/>
    </xf>
    <xf numFmtId="165" fontId="16" fillId="0" borderId="38" xfId="0" applyNumberFormat="1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165" fontId="16" fillId="0" borderId="25" xfId="0" applyNumberFormat="1" applyFont="1" applyFill="1" applyBorder="1" applyAlignment="1">
      <alignment horizontal="center" vertical="center" wrapText="1"/>
    </xf>
    <xf numFmtId="165" fontId="16" fillId="0" borderId="26" xfId="0" applyNumberFormat="1" applyFont="1" applyFill="1" applyBorder="1" applyAlignment="1">
      <alignment horizontal="center"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12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Процентный 2" xfId="3"/>
    <cellStyle name="Стиль 1" xfId="4"/>
    <cellStyle name="Финансовый 2" xfId="5"/>
  </cellStyles>
  <dxfs count="10">
    <dxf>
      <fill>
        <patternFill>
          <bgColor rgb="FFFFB9B9"/>
        </patternFill>
      </fill>
    </dxf>
    <dxf>
      <fill>
        <patternFill patternType="solid">
          <bgColor theme="0"/>
        </patternFill>
      </fill>
    </dxf>
    <dxf>
      <fill>
        <patternFill>
          <bgColor rgb="FFFFB9B9"/>
        </patternFill>
      </fill>
    </dxf>
    <dxf>
      <fill>
        <patternFill patternType="solid">
          <bgColor theme="0"/>
        </patternFill>
      </fill>
    </dxf>
    <dxf>
      <fill>
        <patternFill>
          <bgColor rgb="FFFFB9B9"/>
        </patternFill>
      </fill>
    </dxf>
    <dxf>
      <fill>
        <patternFill patternType="solid">
          <bgColor theme="0"/>
        </patternFill>
      </fill>
    </dxf>
    <dxf>
      <fill>
        <patternFill>
          <bgColor rgb="FFFFB9B9"/>
        </patternFill>
      </fill>
    </dxf>
    <dxf>
      <fill>
        <patternFill patternType="solid">
          <bgColor theme="0"/>
        </patternFill>
      </fill>
    </dxf>
    <dxf>
      <fill>
        <patternFill>
          <bgColor rgb="FFFFB9B9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3"/>
  <sheetViews>
    <sheetView tabSelected="1" view="pageBreakPreview" topLeftCell="A270" zoomScale="40" zoomScaleNormal="100" zoomScaleSheetLayoutView="40" workbookViewId="0">
      <selection activeCell="C281" sqref="C281:D281"/>
    </sheetView>
  </sheetViews>
  <sheetFormatPr defaultRowHeight="15.75"/>
  <cols>
    <col min="1" max="1" width="12.5703125" style="21" customWidth="1"/>
    <col min="2" max="2" width="10.42578125" style="21" hidden="1" customWidth="1"/>
    <col min="3" max="3" width="87.5703125" style="19" customWidth="1"/>
    <col min="4" max="4" width="69.7109375" style="18" customWidth="1"/>
    <col min="5" max="5" width="26.42578125" style="18" customWidth="1"/>
    <col min="6" max="6" width="33.5703125" style="18" customWidth="1"/>
    <col min="7" max="7" width="29.5703125" style="18" customWidth="1"/>
    <col min="8" max="8" width="41.7109375" style="18" customWidth="1"/>
    <col min="9" max="9" width="22.5703125" style="18" customWidth="1"/>
    <col min="10" max="10" width="37" style="20" customWidth="1"/>
    <col min="11" max="11" width="35.140625" style="20" customWidth="1"/>
    <col min="12" max="13" width="17.28515625" style="20" hidden="1" customWidth="1"/>
    <col min="14" max="14" width="32" style="20" customWidth="1"/>
    <col min="15" max="15" width="20" style="18" customWidth="1"/>
    <col min="16" max="16" width="20.5703125" style="18" customWidth="1"/>
    <col min="17" max="18" width="20.7109375" style="18" customWidth="1"/>
    <col min="19" max="19" width="84.85546875" style="18" customWidth="1"/>
    <col min="20" max="20" width="23.7109375" style="18" hidden="1" customWidth="1"/>
    <col min="21" max="16384" width="9.140625" style="18"/>
  </cols>
  <sheetData>
    <row r="1" spans="1:255" ht="26.25">
      <c r="A1" s="31"/>
      <c r="B1" s="31"/>
      <c r="C1" s="32"/>
      <c r="D1" s="33"/>
      <c r="E1" s="33"/>
      <c r="F1" s="33"/>
      <c r="G1" s="33"/>
      <c r="H1" s="33"/>
      <c r="I1" s="33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</row>
    <row r="2" spans="1:255" ht="26.25">
      <c r="A2" s="33"/>
      <c r="B2" s="33"/>
      <c r="C2" s="35" t="s">
        <v>0</v>
      </c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6"/>
      <c r="P2" s="38"/>
      <c r="Q2" s="38"/>
      <c r="R2" s="38"/>
      <c r="S2" s="38"/>
      <c r="T2" s="36"/>
      <c r="U2" s="39"/>
      <c r="V2" s="39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 ht="26.25">
      <c r="A3" s="33"/>
      <c r="B3" s="33"/>
      <c r="C3" s="35" t="s">
        <v>27</v>
      </c>
      <c r="D3" s="36"/>
      <c r="E3" s="36"/>
      <c r="F3" s="36"/>
      <c r="G3" s="36"/>
      <c r="H3" s="36"/>
      <c r="I3" s="36"/>
      <c r="J3" s="37"/>
      <c r="K3" s="37"/>
      <c r="L3" s="37"/>
      <c r="M3" s="37"/>
      <c r="N3" s="37"/>
      <c r="O3" s="36"/>
      <c r="P3" s="35" t="s">
        <v>43</v>
      </c>
      <c r="Q3" s="38"/>
      <c r="R3" s="38"/>
      <c r="S3" s="38"/>
      <c r="T3" s="36"/>
      <c r="U3" s="39"/>
      <c r="V3" s="39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ht="23.25" customHeight="1">
      <c r="A4" s="33"/>
      <c r="B4" s="33"/>
      <c r="C4" s="35" t="s">
        <v>67</v>
      </c>
      <c r="D4" s="36"/>
      <c r="E4" s="36"/>
      <c r="F4" s="36"/>
      <c r="G4" s="36"/>
      <c r="H4" s="36"/>
      <c r="I4" s="36"/>
      <c r="J4" s="37"/>
      <c r="K4" s="37"/>
      <c r="L4" s="37"/>
      <c r="M4" s="37"/>
      <c r="N4" s="37"/>
      <c r="O4" s="36"/>
      <c r="P4" s="40" t="s">
        <v>35</v>
      </c>
      <c r="Q4" s="38"/>
      <c r="R4" s="38"/>
      <c r="S4" s="38"/>
      <c r="T4" s="36"/>
      <c r="U4" s="39"/>
      <c r="V4" s="39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ht="24" customHeight="1">
      <c r="A5" s="33"/>
      <c r="B5" s="33"/>
      <c r="C5" s="36"/>
      <c r="D5" s="36"/>
      <c r="E5" s="36"/>
      <c r="F5" s="36"/>
      <c r="G5" s="36"/>
      <c r="H5" s="36"/>
      <c r="I5" s="36"/>
      <c r="J5" s="37"/>
      <c r="K5" s="37"/>
      <c r="L5" s="37"/>
      <c r="M5" s="37"/>
      <c r="N5" s="37"/>
      <c r="O5" s="36"/>
      <c r="P5" s="40" t="s">
        <v>44</v>
      </c>
      <c r="Q5" s="38"/>
      <c r="R5" s="38"/>
      <c r="S5" s="41"/>
      <c r="T5" s="36"/>
      <c r="U5" s="39"/>
      <c r="V5" s="39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ht="24" customHeight="1">
      <c r="A6" s="33"/>
      <c r="B6" s="33"/>
      <c r="C6" s="36" t="s">
        <v>63</v>
      </c>
      <c r="D6" s="36"/>
      <c r="E6" s="36"/>
      <c r="F6" s="36"/>
      <c r="G6" s="36"/>
      <c r="H6" s="36"/>
      <c r="I6" s="36"/>
      <c r="J6" s="37"/>
      <c r="K6" s="37"/>
      <c r="L6" s="37"/>
      <c r="M6" s="37"/>
      <c r="N6" s="37"/>
      <c r="O6" s="36"/>
      <c r="P6" s="38" t="s">
        <v>51</v>
      </c>
      <c r="Q6" s="38"/>
      <c r="R6" s="38"/>
      <c r="S6" s="38"/>
      <c r="T6" s="36"/>
      <c r="U6" s="39"/>
      <c r="V6" s="3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ht="30" customHeight="1">
      <c r="A7" s="33"/>
      <c r="B7" s="33"/>
      <c r="C7" s="36" t="s">
        <v>64</v>
      </c>
      <c r="D7" s="36"/>
      <c r="E7" s="36"/>
      <c r="F7" s="36"/>
      <c r="G7" s="36"/>
      <c r="H7" s="36"/>
      <c r="I7" s="36"/>
      <c r="J7" s="37"/>
      <c r="K7" s="37"/>
      <c r="L7" s="37"/>
      <c r="M7" s="37"/>
      <c r="N7" s="37"/>
      <c r="O7" s="36" t="s">
        <v>45</v>
      </c>
      <c r="P7" s="38" t="s">
        <v>46</v>
      </c>
      <c r="Q7" s="36"/>
      <c r="R7" s="36"/>
      <c r="S7" s="38"/>
      <c r="T7" s="36"/>
      <c r="U7" s="39"/>
      <c r="V7" s="39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ht="24" customHeight="1">
      <c r="A8" s="33"/>
      <c r="B8" s="33"/>
      <c r="C8" s="36" t="s">
        <v>47</v>
      </c>
      <c r="D8" s="36"/>
      <c r="E8" s="36"/>
      <c r="F8" s="36"/>
      <c r="G8" s="36"/>
      <c r="H8" s="36"/>
      <c r="I8" s="36"/>
      <c r="J8" s="37"/>
      <c r="K8" s="37"/>
      <c r="L8" s="37"/>
      <c r="M8" s="37"/>
      <c r="N8" s="37"/>
      <c r="O8" s="36"/>
      <c r="P8" s="38"/>
      <c r="Q8" s="38"/>
      <c r="R8" s="38"/>
      <c r="S8" s="38"/>
      <c r="T8" s="36"/>
      <c r="U8" s="39"/>
      <c r="V8" s="3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ht="19.5" customHeight="1">
      <c r="A9" s="33"/>
      <c r="B9" s="33"/>
      <c r="C9" s="36" t="s">
        <v>48</v>
      </c>
      <c r="D9" s="36"/>
      <c r="E9" s="36"/>
      <c r="F9" s="36"/>
      <c r="G9" s="36"/>
      <c r="H9" s="36"/>
      <c r="I9" s="36"/>
      <c r="J9" s="37"/>
      <c r="K9" s="37"/>
      <c r="L9" s="37"/>
      <c r="M9" s="37"/>
      <c r="N9" s="37"/>
      <c r="O9" s="36"/>
      <c r="P9" s="36"/>
      <c r="Q9" s="36"/>
      <c r="R9" s="36"/>
      <c r="S9" s="36"/>
      <c r="T9" s="36"/>
      <c r="U9" s="39"/>
      <c r="V9" s="39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ht="24" customHeight="1">
      <c r="A10" s="33"/>
      <c r="B10" s="33"/>
      <c r="C10" s="38" t="s">
        <v>1</v>
      </c>
      <c r="D10" s="35">
        <v>5836601606</v>
      </c>
      <c r="E10" s="36"/>
      <c r="F10" s="36"/>
      <c r="G10" s="36"/>
      <c r="H10" s="36"/>
      <c r="I10" s="36"/>
      <c r="J10" s="37"/>
      <c r="K10" s="37"/>
      <c r="L10" s="37"/>
      <c r="M10" s="37"/>
      <c r="N10" s="37"/>
      <c r="O10" s="36"/>
      <c r="P10" s="36"/>
      <c r="Q10" s="36"/>
      <c r="R10" s="36"/>
      <c r="S10" s="36"/>
      <c r="T10" s="36"/>
      <c r="U10" s="39"/>
      <c r="V10" s="39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ht="23.25" customHeight="1">
      <c r="A11" s="33"/>
      <c r="B11" s="33"/>
      <c r="C11" s="38" t="s">
        <v>2</v>
      </c>
      <c r="D11" s="35">
        <v>583601001</v>
      </c>
      <c r="E11" s="36"/>
      <c r="F11" s="36"/>
      <c r="G11" s="36"/>
      <c r="H11" s="36"/>
      <c r="I11" s="36"/>
      <c r="J11" s="37"/>
      <c r="K11" s="37"/>
      <c r="L11" s="37"/>
      <c r="M11" s="37"/>
      <c r="N11" s="37"/>
      <c r="O11" s="36"/>
      <c r="P11" s="36"/>
      <c r="Q11" s="36"/>
      <c r="R11" s="36"/>
      <c r="S11" s="36"/>
      <c r="T11" s="36"/>
      <c r="U11" s="39"/>
      <c r="V11" s="39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ht="26.25">
      <c r="A12" s="33"/>
      <c r="B12" s="33"/>
      <c r="C12" s="38" t="s">
        <v>3</v>
      </c>
      <c r="D12" s="35">
        <v>56401368000</v>
      </c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6"/>
      <c r="P12" s="36"/>
      <c r="Q12" s="36"/>
      <c r="R12" s="36"/>
      <c r="S12" s="36"/>
      <c r="T12" s="36"/>
      <c r="U12" s="39"/>
      <c r="V12" s="39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ht="27" thickBot="1">
      <c r="A13" s="33"/>
      <c r="B13" s="33"/>
      <c r="C13" s="38"/>
      <c r="D13" s="254" t="s">
        <v>68</v>
      </c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ht="26.25">
      <c r="A14" s="273" t="s">
        <v>37</v>
      </c>
      <c r="B14" s="166"/>
      <c r="C14" s="269" t="s">
        <v>7</v>
      </c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144"/>
      <c r="S14" s="266" t="s">
        <v>8</v>
      </c>
      <c r="T14" s="264" t="s">
        <v>9</v>
      </c>
      <c r="U14" s="39"/>
      <c r="V14" s="39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ht="111" customHeight="1">
      <c r="A15" s="274"/>
      <c r="B15" s="162"/>
      <c r="C15" s="268" t="s">
        <v>11</v>
      </c>
      <c r="D15" s="268" t="s">
        <v>12</v>
      </c>
      <c r="E15" s="268" t="s">
        <v>13</v>
      </c>
      <c r="F15" s="268"/>
      <c r="G15" s="268" t="s">
        <v>16</v>
      </c>
      <c r="H15" s="268" t="s">
        <v>17</v>
      </c>
      <c r="I15" s="268"/>
      <c r="J15" s="268" t="s">
        <v>26</v>
      </c>
      <c r="K15" s="268" t="s">
        <v>36</v>
      </c>
      <c r="L15" s="268" t="s">
        <v>52</v>
      </c>
      <c r="M15" s="268" t="s">
        <v>53</v>
      </c>
      <c r="N15" s="270" t="s">
        <v>357</v>
      </c>
      <c r="O15" s="268" t="s">
        <v>42</v>
      </c>
      <c r="P15" s="268" t="s">
        <v>20</v>
      </c>
      <c r="Q15" s="268"/>
      <c r="R15" s="270" t="s">
        <v>356</v>
      </c>
      <c r="S15" s="267"/>
      <c r="T15" s="265"/>
      <c r="U15" s="39"/>
      <c r="V15" s="39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ht="306">
      <c r="A16" s="274"/>
      <c r="B16" s="162"/>
      <c r="C16" s="268"/>
      <c r="D16" s="268"/>
      <c r="E16" s="129" t="s">
        <v>14</v>
      </c>
      <c r="F16" s="90" t="s">
        <v>50</v>
      </c>
      <c r="G16" s="268"/>
      <c r="H16" s="90" t="s">
        <v>18</v>
      </c>
      <c r="I16" s="90" t="s">
        <v>50</v>
      </c>
      <c r="J16" s="272"/>
      <c r="K16" s="268"/>
      <c r="L16" s="268"/>
      <c r="M16" s="268"/>
      <c r="N16" s="253"/>
      <c r="O16" s="268"/>
      <c r="P16" s="90" t="s">
        <v>49</v>
      </c>
      <c r="Q16" s="90" t="s">
        <v>21</v>
      </c>
      <c r="R16" s="253"/>
      <c r="S16" s="267"/>
      <c r="T16" s="42" t="s">
        <v>10</v>
      </c>
      <c r="U16" s="39"/>
      <c r="V16" s="39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ht="27" thickBot="1">
      <c r="A17" s="43">
        <v>1</v>
      </c>
      <c r="B17" s="163"/>
      <c r="C17" s="44">
        <v>2</v>
      </c>
      <c r="D17" s="45">
        <v>3</v>
      </c>
      <c r="E17" s="45">
        <v>4</v>
      </c>
      <c r="F17" s="45">
        <v>5</v>
      </c>
      <c r="G17" s="45">
        <v>6</v>
      </c>
      <c r="H17" s="45">
        <v>7</v>
      </c>
      <c r="I17" s="45">
        <v>8</v>
      </c>
      <c r="J17" s="45">
        <v>9</v>
      </c>
      <c r="K17" s="45">
        <v>10</v>
      </c>
      <c r="L17" s="45">
        <v>11</v>
      </c>
      <c r="M17" s="45">
        <v>12</v>
      </c>
      <c r="N17" s="45">
        <v>11</v>
      </c>
      <c r="O17" s="45">
        <v>12</v>
      </c>
      <c r="P17" s="45">
        <v>13</v>
      </c>
      <c r="Q17" s="45">
        <v>14</v>
      </c>
      <c r="R17" s="145">
        <v>15</v>
      </c>
      <c r="S17" s="46">
        <v>16</v>
      </c>
      <c r="T17" s="47">
        <v>15</v>
      </c>
      <c r="U17" s="39"/>
      <c r="V17" s="39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ht="69" customHeight="1">
      <c r="A18" s="48">
        <v>1</v>
      </c>
      <c r="B18" s="167"/>
      <c r="C18" s="112" t="s">
        <v>65</v>
      </c>
      <c r="D18" s="112" t="s">
        <v>38</v>
      </c>
      <c r="E18" s="49" t="s">
        <v>54</v>
      </c>
      <c r="F18" s="50" t="s">
        <v>39</v>
      </c>
      <c r="G18" s="113">
        <v>1</v>
      </c>
      <c r="H18" s="50" t="s">
        <v>40</v>
      </c>
      <c r="I18" s="50" t="s">
        <v>41</v>
      </c>
      <c r="J18" s="54">
        <v>343189</v>
      </c>
      <c r="K18" s="105">
        <v>341604.8</v>
      </c>
      <c r="L18" s="105"/>
      <c r="M18" s="105"/>
      <c r="N18" s="241">
        <f>K18-J18</f>
        <v>-1584.2000000000116</v>
      </c>
      <c r="O18" s="105" t="s">
        <v>90</v>
      </c>
      <c r="P18" s="104" t="s">
        <v>55</v>
      </c>
      <c r="Q18" s="104" t="s">
        <v>69</v>
      </c>
      <c r="R18" s="146"/>
      <c r="S18" s="52" t="s">
        <v>62</v>
      </c>
      <c r="T18" s="53"/>
      <c r="U18" s="39"/>
      <c r="V18" s="39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66" customHeight="1">
      <c r="A19" s="48">
        <v>2</v>
      </c>
      <c r="B19" s="167"/>
      <c r="C19" s="108" t="s">
        <v>66</v>
      </c>
      <c r="D19" s="108" t="s">
        <v>38</v>
      </c>
      <c r="E19" s="49" t="s">
        <v>54</v>
      </c>
      <c r="F19" s="50" t="s">
        <v>39</v>
      </c>
      <c r="G19" s="109">
        <v>1</v>
      </c>
      <c r="H19" s="50" t="s">
        <v>40</v>
      </c>
      <c r="I19" s="50" t="s">
        <v>41</v>
      </c>
      <c r="J19" s="54">
        <v>122120</v>
      </c>
      <c r="K19" s="105">
        <f t="shared" ref="K19" si="0">J19</f>
        <v>122120</v>
      </c>
      <c r="L19" s="105"/>
      <c r="M19" s="105"/>
      <c r="N19" s="241">
        <f t="shared" ref="N19:N56" si="1">K19-J19</f>
        <v>0</v>
      </c>
      <c r="O19" s="105" t="s">
        <v>79</v>
      </c>
      <c r="P19" s="104" t="s">
        <v>55</v>
      </c>
      <c r="Q19" s="104" t="s">
        <v>70</v>
      </c>
      <c r="R19" s="146"/>
      <c r="S19" s="52" t="s">
        <v>61</v>
      </c>
      <c r="T19" s="53"/>
      <c r="U19" s="39"/>
      <c r="V19" s="39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ht="130.5" customHeight="1">
      <c r="A20" s="48">
        <v>3</v>
      </c>
      <c r="B20" s="167"/>
      <c r="C20" s="108" t="s">
        <v>77</v>
      </c>
      <c r="D20" s="108" t="s">
        <v>38</v>
      </c>
      <c r="E20" s="49" t="s">
        <v>71</v>
      </c>
      <c r="F20" s="93" t="s">
        <v>72</v>
      </c>
      <c r="G20" s="94">
        <v>900</v>
      </c>
      <c r="H20" s="50" t="s">
        <v>40</v>
      </c>
      <c r="I20" s="50" t="s">
        <v>41</v>
      </c>
      <c r="J20" s="51">
        <v>927000</v>
      </c>
      <c r="K20" s="105">
        <v>799092</v>
      </c>
      <c r="L20" s="105"/>
      <c r="M20" s="105"/>
      <c r="N20" s="241">
        <f t="shared" si="1"/>
        <v>-127908</v>
      </c>
      <c r="O20" s="105" t="s">
        <v>87</v>
      </c>
      <c r="P20" s="104" t="s">
        <v>55</v>
      </c>
      <c r="Q20" s="104" t="s">
        <v>73</v>
      </c>
      <c r="R20" s="146"/>
      <c r="S20" s="52" t="s">
        <v>74</v>
      </c>
      <c r="T20" s="53"/>
      <c r="U20" s="39"/>
      <c r="V20" s="39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ht="94.5" customHeight="1">
      <c r="A21" s="48">
        <v>4</v>
      </c>
      <c r="B21" s="167"/>
      <c r="C21" s="108" t="s">
        <v>75</v>
      </c>
      <c r="D21" s="108" t="s">
        <v>38</v>
      </c>
      <c r="E21" s="49" t="s">
        <v>71</v>
      </c>
      <c r="F21" s="93" t="s">
        <v>72</v>
      </c>
      <c r="G21" s="94">
        <v>550</v>
      </c>
      <c r="H21" s="50" t="s">
        <v>40</v>
      </c>
      <c r="I21" s="50" t="s">
        <v>41</v>
      </c>
      <c r="J21" s="51">
        <v>214500</v>
      </c>
      <c r="K21" s="105">
        <v>169983</v>
      </c>
      <c r="L21" s="105"/>
      <c r="M21" s="105"/>
      <c r="N21" s="241">
        <f t="shared" si="1"/>
        <v>-44517</v>
      </c>
      <c r="O21" s="105" t="s">
        <v>88</v>
      </c>
      <c r="P21" s="104" t="s">
        <v>55</v>
      </c>
      <c r="Q21" s="104" t="s">
        <v>73</v>
      </c>
      <c r="R21" s="146"/>
      <c r="S21" s="52" t="s">
        <v>74</v>
      </c>
      <c r="T21" s="53"/>
      <c r="U21" s="39"/>
      <c r="V21" s="39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ht="66" customHeight="1">
      <c r="A22" s="48">
        <v>5</v>
      </c>
      <c r="B22" s="167"/>
      <c r="C22" s="108" t="s">
        <v>76</v>
      </c>
      <c r="D22" s="108" t="s">
        <v>38</v>
      </c>
      <c r="E22" s="49" t="s">
        <v>54</v>
      </c>
      <c r="F22" s="50" t="s">
        <v>39</v>
      </c>
      <c r="G22" s="109"/>
      <c r="H22" s="50" t="s">
        <v>40</v>
      </c>
      <c r="I22" s="50" t="s">
        <v>41</v>
      </c>
      <c r="J22" s="51">
        <v>252000</v>
      </c>
      <c r="K22" s="105">
        <f t="shared" ref="K22:K40" si="2">J22</f>
        <v>252000</v>
      </c>
      <c r="L22" s="105"/>
      <c r="M22" s="105"/>
      <c r="N22" s="241">
        <f t="shared" si="1"/>
        <v>0</v>
      </c>
      <c r="O22" s="105" t="s">
        <v>79</v>
      </c>
      <c r="P22" s="104" t="s">
        <v>55</v>
      </c>
      <c r="Q22" s="104" t="s">
        <v>69</v>
      </c>
      <c r="R22" s="146"/>
      <c r="S22" s="52" t="s">
        <v>61</v>
      </c>
      <c r="T22" s="53"/>
      <c r="U22" s="39"/>
      <c r="V22" s="39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255" ht="66" customHeight="1">
      <c r="A23" s="48">
        <v>6</v>
      </c>
      <c r="B23" s="167"/>
      <c r="C23" s="112" t="s">
        <v>78</v>
      </c>
      <c r="D23" s="112" t="s">
        <v>38</v>
      </c>
      <c r="E23" s="49" t="s">
        <v>54</v>
      </c>
      <c r="F23" s="50" t="s">
        <v>39</v>
      </c>
      <c r="G23" s="113">
        <v>19</v>
      </c>
      <c r="H23" s="50" t="s">
        <v>40</v>
      </c>
      <c r="I23" s="50" t="s">
        <v>41</v>
      </c>
      <c r="J23" s="51">
        <v>193000</v>
      </c>
      <c r="K23" s="105">
        <v>188281.5</v>
      </c>
      <c r="L23" s="105"/>
      <c r="M23" s="105"/>
      <c r="N23" s="241">
        <f t="shared" si="1"/>
        <v>-4718.5</v>
      </c>
      <c r="O23" s="105" t="s">
        <v>89</v>
      </c>
      <c r="P23" s="104" t="s">
        <v>55</v>
      </c>
      <c r="Q23" s="104" t="s">
        <v>73</v>
      </c>
      <c r="R23" s="146"/>
      <c r="S23" s="52" t="s">
        <v>74</v>
      </c>
      <c r="T23" s="53"/>
      <c r="U23" s="39"/>
      <c r="V23" s="39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ht="66" customHeight="1">
      <c r="A24" s="48">
        <v>7</v>
      </c>
      <c r="B24" s="167"/>
      <c r="C24" s="112" t="s">
        <v>80</v>
      </c>
      <c r="D24" s="112" t="s">
        <v>38</v>
      </c>
      <c r="E24" s="49" t="s">
        <v>54</v>
      </c>
      <c r="F24" s="50" t="s">
        <v>39</v>
      </c>
      <c r="G24" s="113">
        <v>1300</v>
      </c>
      <c r="H24" s="50" t="s">
        <v>40</v>
      </c>
      <c r="I24" s="50" t="s">
        <v>41</v>
      </c>
      <c r="J24" s="51">
        <v>1477548</v>
      </c>
      <c r="K24" s="105">
        <v>1061248.8</v>
      </c>
      <c r="L24" s="105"/>
      <c r="M24" s="105"/>
      <c r="N24" s="241">
        <f t="shared" si="1"/>
        <v>-416299.19999999995</v>
      </c>
      <c r="O24" s="105" t="s">
        <v>95</v>
      </c>
      <c r="P24" s="104" t="s">
        <v>55</v>
      </c>
      <c r="Q24" s="104" t="s">
        <v>81</v>
      </c>
      <c r="R24" s="146"/>
      <c r="S24" s="52" t="s">
        <v>62</v>
      </c>
      <c r="T24" s="53"/>
      <c r="U24" s="39"/>
      <c r="V24" s="39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ht="144.75" customHeight="1">
      <c r="A25" s="48">
        <v>8</v>
      </c>
      <c r="B25" s="167"/>
      <c r="C25" s="112" t="s">
        <v>83</v>
      </c>
      <c r="D25" s="112" t="s">
        <v>38</v>
      </c>
      <c r="E25" s="49" t="s">
        <v>71</v>
      </c>
      <c r="F25" s="93" t="s">
        <v>72</v>
      </c>
      <c r="G25" s="94">
        <v>1022</v>
      </c>
      <c r="H25" s="50" t="s">
        <v>40</v>
      </c>
      <c r="I25" s="50" t="s">
        <v>41</v>
      </c>
      <c r="J25" s="51">
        <v>239556.8</v>
      </c>
      <c r="K25" s="105">
        <v>201630.38</v>
      </c>
      <c r="L25" s="105"/>
      <c r="M25" s="105"/>
      <c r="N25" s="241">
        <f t="shared" si="1"/>
        <v>-37926.419999999984</v>
      </c>
      <c r="O25" s="105" t="s">
        <v>102</v>
      </c>
      <c r="P25" s="104" t="s">
        <v>73</v>
      </c>
      <c r="Q25" s="104" t="s">
        <v>82</v>
      </c>
      <c r="R25" s="146"/>
      <c r="S25" s="52" t="s">
        <v>74</v>
      </c>
      <c r="T25" s="53"/>
      <c r="U25" s="39"/>
      <c r="V25" s="39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68" customHeight="1">
      <c r="A26" s="48">
        <v>9</v>
      </c>
      <c r="B26" s="167"/>
      <c r="C26" s="112" t="s">
        <v>84</v>
      </c>
      <c r="D26" s="112" t="s">
        <v>38</v>
      </c>
      <c r="E26" s="49" t="s">
        <v>71</v>
      </c>
      <c r="F26" s="93" t="s">
        <v>72</v>
      </c>
      <c r="G26" s="94">
        <v>2500</v>
      </c>
      <c r="H26" s="50" t="s">
        <v>40</v>
      </c>
      <c r="I26" s="50" t="s">
        <v>41</v>
      </c>
      <c r="J26" s="51">
        <v>3276250</v>
      </c>
      <c r="K26" s="105">
        <v>2640550</v>
      </c>
      <c r="L26" s="105"/>
      <c r="M26" s="105"/>
      <c r="N26" s="241">
        <f t="shared" si="1"/>
        <v>-635700</v>
      </c>
      <c r="O26" s="105" t="s">
        <v>103</v>
      </c>
      <c r="P26" s="104" t="s">
        <v>73</v>
      </c>
      <c r="Q26" s="104" t="s">
        <v>82</v>
      </c>
      <c r="R26" s="146"/>
      <c r="S26" s="52" t="s">
        <v>74</v>
      </c>
      <c r="T26" s="53"/>
      <c r="U26" s="39"/>
      <c r="V26" s="39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ht="192" customHeight="1">
      <c r="A27" s="48">
        <v>10</v>
      </c>
      <c r="B27" s="168"/>
      <c r="C27" s="114" t="s">
        <v>85</v>
      </c>
      <c r="D27" s="112" t="s">
        <v>38</v>
      </c>
      <c r="E27" s="49" t="s">
        <v>54</v>
      </c>
      <c r="F27" s="50" t="s">
        <v>39</v>
      </c>
      <c r="G27" s="113">
        <v>2</v>
      </c>
      <c r="H27" s="50" t="s">
        <v>40</v>
      </c>
      <c r="I27" s="50" t="s">
        <v>41</v>
      </c>
      <c r="J27" s="51">
        <v>458760</v>
      </c>
      <c r="K27" s="105">
        <v>405660</v>
      </c>
      <c r="L27" s="105"/>
      <c r="M27" s="105"/>
      <c r="N27" s="241">
        <f t="shared" si="1"/>
        <v>-53100</v>
      </c>
      <c r="O27" s="105" t="s">
        <v>103</v>
      </c>
      <c r="P27" s="104" t="s">
        <v>73</v>
      </c>
      <c r="Q27" s="104" t="s">
        <v>82</v>
      </c>
      <c r="R27" s="146"/>
      <c r="S27" s="52" t="s">
        <v>74</v>
      </c>
      <c r="T27" s="53"/>
      <c r="U27" s="39"/>
      <c r="V27" s="39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22.25" customHeight="1">
      <c r="A28" s="48">
        <v>11</v>
      </c>
      <c r="B28" s="167"/>
      <c r="C28" s="112" t="s">
        <v>94</v>
      </c>
      <c r="D28" s="112" t="s">
        <v>38</v>
      </c>
      <c r="E28" s="49" t="s">
        <v>71</v>
      </c>
      <c r="F28" s="93" t="s">
        <v>72</v>
      </c>
      <c r="G28" s="94">
        <v>255</v>
      </c>
      <c r="H28" s="50" t="s">
        <v>40</v>
      </c>
      <c r="I28" s="50" t="s">
        <v>41</v>
      </c>
      <c r="J28" s="51">
        <v>182325</v>
      </c>
      <c r="K28" s="105">
        <v>152501.22</v>
      </c>
      <c r="L28" s="105"/>
      <c r="M28" s="105"/>
      <c r="N28" s="241">
        <f t="shared" si="1"/>
        <v>-29823.78</v>
      </c>
      <c r="O28" s="105" t="s">
        <v>113</v>
      </c>
      <c r="P28" s="104" t="s">
        <v>73</v>
      </c>
      <c r="Q28" s="104" t="s">
        <v>82</v>
      </c>
      <c r="R28" s="146"/>
      <c r="S28" s="52" t="s">
        <v>74</v>
      </c>
      <c r="T28" s="53"/>
      <c r="U28" s="39"/>
      <c r="V28" s="39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114.75" customHeight="1">
      <c r="A29" s="48">
        <v>12</v>
      </c>
      <c r="B29" s="167"/>
      <c r="C29" s="112" t="s">
        <v>91</v>
      </c>
      <c r="D29" s="112" t="s">
        <v>38</v>
      </c>
      <c r="E29" s="49" t="s">
        <v>54</v>
      </c>
      <c r="F29" s="50" t="s">
        <v>39</v>
      </c>
      <c r="G29" s="113">
        <v>2</v>
      </c>
      <c r="H29" s="50" t="s">
        <v>40</v>
      </c>
      <c r="I29" s="50" t="s">
        <v>41</v>
      </c>
      <c r="J29" s="51">
        <v>1112000</v>
      </c>
      <c r="K29" s="105">
        <v>936000</v>
      </c>
      <c r="L29" s="105"/>
      <c r="M29" s="105"/>
      <c r="N29" s="241">
        <f t="shared" si="1"/>
        <v>-176000</v>
      </c>
      <c r="O29" s="105" t="s">
        <v>113</v>
      </c>
      <c r="P29" s="104" t="s">
        <v>73</v>
      </c>
      <c r="Q29" s="104" t="s">
        <v>82</v>
      </c>
      <c r="R29" s="146"/>
      <c r="S29" s="52" t="s">
        <v>74</v>
      </c>
      <c r="T29" s="53"/>
      <c r="U29" s="39"/>
      <c r="V29" s="39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ht="66" customHeight="1">
      <c r="A30" s="48">
        <v>13</v>
      </c>
      <c r="B30" s="167"/>
      <c r="C30" s="112" t="s">
        <v>92</v>
      </c>
      <c r="D30" s="112" t="s">
        <v>38</v>
      </c>
      <c r="E30" s="49" t="s">
        <v>54</v>
      </c>
      <c r="F30" s="50" t="s">
        <v>39</v>
      </c>
      <c r="G30" s="113">
        <v>1</v>
      </c>
      <c r="H30" s="50" t="s">
        <v>40</v>
      </c>
      <c r="I30" s="50" t="s">
        <v>41</v>
      </c>
      <c r="J30" s="51">
        <v>7465149</v>
      </c>
      <c r="K30" s="105">
        <f t="shared" si="2"/>
        <v>7465149</v>
      </c>
      <c r="L30" s="105"/>
      <c r="M30" s="105"/>
      <c r="N30" s="241">
        <f t="shared" si="1"/>
        <v>0</v>
      </c>
      <c r="O30" s="105" t="s">
        <v>117</v>
      </c>
      <c r="P30" s="104" t="s">
        <v>73</v>
      </c>
      <c r="Q30" s="104" t="s">
        <v>93</v>
      </c>
      <c r="R30" s="146"/>
      <c r="S30" s="52" t="s">
        <v>62</v>
      </c>
      <c r="T30" s="53"/>
      <c r="U30" s="39"/>
      <c r="V30" s="39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</row>
    <row r="31" spans="1:255" ht="197.25" customHeight="1">
      <c r="A31" s="48">
        <v>14</v>
      </c>
      <c r="B31" s="167"/>
      <c r="C31" s="112" t="s">
        <v>96</v>
      </c>
      <c r="D31" s="112" t="s">
        <v>38</v>
      </c>
      <c r="E31" s="49" t="s">
        <v>54</v>
      </c>
      <c r="F31" s="50" t="s">
        <v>39</v>
      </c>
      <c r="G31" s="113">
        <v>1</v>
      </c>
      <c r="H31" s="50" t="s">
        <v>40</v>
      </c>
      <c r="I31" s="50" t="s">
        <v>41</v>
      </c>
      <c r="J31" s="51">
        <v>4134472</v>
      </c>
      <c r="K31" s="105">
        <v>3790000</v>
      </c>
      <c r="L31" s="105"/>
      <c r="M31" s="105"/>
      <c r="N31" s="241">
        <f t="shared" si="1"/>
        <v>-344472</v>
      </c>
      <c r="O31" s="105" t="s">
        <v>121</v>
      </c>
      <c r="P31" s="104" t="s">
        <v>73</v>
      </c>
      <c r="Q31" s="104" t="s">
        <v>93</v>
      </c>
      <c r="R31" s="146"/>
      <c r="S31" s="52" t="s">
        <v>115</v>
      </c>
      <c r="T31" s="53"/>
      <c r="U31" s="39"/>
      <c r="V31" s="39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1:255" ht="185.25" customHeight="1">
      <c r="A32" s="48">
        <v>15</v>
      </c>
      <c r="B32" s="167"/>
      <c r="C32" s="133" t="s">
        <v>97</v>
      </c>
      <c r="D32" s="133" t="s">
        <v>38</v>
      </c>
      <c r="E32" s="49" t="s">
        <v>54</v>
      </c>
      <c r="F32" s="50" t="s">
        <v>39</v>
      </c>
      <c r="G32" s="134">
        <v>1</v>
      </c>
      <c r="H32" s="50" t="s">
        <v>40</v>
      </c>
      <c r="I32" s="50" t="s">
        <v>41</v>
      </c>
      <c r="J32" s="51">
        <v>851215</v>
      </c>
      <c r="K32" s="105">
        <v>720000</v>
      </c>
      <c r="L32" s="105"/>
      <c r="M32" s="105"/>
      <c r="N32" s="241">
        <f t="shared" si="1"/>
        <v>-131215</v>
      </c>
      <c r="O32" s="105" t="s">
        <v>125</v>
      </c>
      <c r="P32" s="104" t="s">
        <v>73</v>
      </c>
      <c r="Q32" s="104" t="s">
        <v>93</v>
      </c>
      <c r="R32" s="146"/>
      <c r="S32" s="52" t="s">
        <v>115</v>
      </c>
      <c r="T32" s="53"/>
      <c r="U32" s="39"/>
      <c r="V32" s="39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</row>
    <row r="33" spans="1:255" ht="234" customHeight="1">
      <c r="A33" s="48">
        <v>16</v>
      </c>
      <c r="B33" s="167"/>
      <c r="C33" s="133" t="s">
        <v>98</v>
      </c>
      <c r="D33" s="133" t="s">
        <v>38</v>
      </c>
      <c r="E33" s="49" t="s">
        <v>54</v>
      </c>
      <c r="F33" s="50" t="s">
        <v>39</v>
      </c>
      <c r="G33" s="134">
        <v>1</v>
      </c>
      <c r="H33" s="50" t="s">
        <v>40</v>
      </c>
      <c r="I33" s="50" t="s">
        <v>41</v>
      </c>
      <c r="J33" s="51">
        <v>730465</v>
      </c>
      <c r="K33" s="105">
        <v>625000</v>
      </c>
      <c r="L33" s="105"/>
      <c r="M33" s="105"/>
      <c r="N33" s="241">
        <f t="shared" si="1"/>
        <v>-105465</v>
      </c>
      <c r="O33" s="105" t="s">
        <v>125</v>
      </c>
      <c r="P33" s="104" t="s">
        <v>73</v>
      </c>
      <c r="Q33" s="104" t="s">
        <v>93</v>
      </c>
      <c r="R33" s="146"/>
      <c r="S33" s="52" t="s">
        <v>115</v>
      </c>
      <c r="T33" s="53"/>
      <c r="U33" s="39"/>
      <c r="V33" s="39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</row>
    <row r="34" spans="1:255" ht="66" customHeight="1">
      <c r="A34" s="48">
        <v>17</v>
      </c>
      <c r="B34" s="167"/>
      <c r="C34" s="133" t="s">
        <v>99</v>
      </c>
      <c r="D34" s="133" t="s">
        <v>38</v>
      </c>
      <c r="E34" s="49" t="s">
        <v>54</v>
      </c>
      <c r="F34" s="50" t="s">
        <v>39</v>
      </c>
      <c r="G34" s="134">
        <v>266</v>
      </c>
      <c r="H34" s="50" t="s">
        <v>40</v>
      </c>
      <c r="I34" s="50" t="s">
        <v>41</v>
      </c>
      <c r="J34" s="51">
        <v>2800000</v>
      </c>
      <c r="K34" s="105">
        <v>2800000</v>
      </c>
      <c r="L34" s="105"/>
      <c r="M34" s="105"/>
      <c r="N34" s="241">
        <f t="shared" si="1"/>
        <v>0</v>
      </c>
      <c r="O34" s="105" t="s">
        <v>117</v>
      </c>
      <c r="P34" s="104" t="s">
        <v>73</v>
      </c>
      <c r="Q34" s="104" t="s">
        <v>81</v>
      </c>
      <c r="R34" s="146"/>
      <c r="S34" s="52" t="s">
        <v>100</v>
      </c>
      <c r="T34" s="53"/>
      <c r="U34" s="39"/>
      <c r="V34" s="39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</row>
    <row r="35" spans="1:255" ht="168" customHeight="1">
      <c r="A35" s="48">
        <v>18</v>
      </c>
      <c r="B35" s="167"/>
      <c r="C35" s="133" t="s">
        <v>101</v>
      </c>
      <c r="D35" s="133" t="s">
        <v>38</v>
      </c>
      <c r="E35" s="49" t="s">
        <v>71</v>
      </c>
      <c r="F35" s="93" t="s">
        <v>72</v>
      </c>
      <c r="G35" s="94">
        <v>745</v>
      </c>
      <c r="H35" s="50" t="s">
        <v>40</v>
      </c>
      <c r="I35" s="50" t="s">
        <v>41</v>
      </c>
      <c r="J35" s="51">
        <v>236384</v>
      </c>
      <c r="K35" s="105">
        <v>222377.34</v>
      </c>
      <c r="L35" s="105"/>
      <c r="M35" s="105"/>
      <c r="N35" s="241">
        <f t="shared" si="1"/>
        <v>-14006.660000000003</v>
      </c>
      <c r="O35" s="105" t="s">
        <v>118</v>
      </c>
      <c r="P35" s="104" t="s">
        <v>73</v>
      </c>
      <c r="Q35" s="104" t="s">
        <v>82</v>
      </c>
      <c r="R35" s="146"/>
      <c r="S35" s="52" t="s">
        <v>74</v>
      </c>
      <c r="T35" s="53"/>
      <c r="U35" s="39"/>
      <c r="V35" s="39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ht="88.5" customHeight="1">
      <c r="A36" s="48">
        <v>19</v>
      </c>
      <c r="B36" s="167"/>
      <c r="C36" s="133" t="s">
        <v>104</v>
      </c>
      <c r="D36" s="133" t="s">
        <v>38</v>
      </c>
      <c r="E36" s="49" t="s">
        <v>71</v>
      </c>
      <c r="F36" s="93" t="s">
        <v>72</v>
      </c>
      <c r="G36" s="94">
        <v>2004</v>
      </c>
      <c r="H36" s="50" t="s">
        <v>40</v>
      </c>
      <c r="I36" s="50" t="s">
        <v>41</v>
      </c>
      <c r="J36" s="51">
        <v>751500</v>
      </c>
      <c r="K36" s="105">
        <f t="shared" si="2"/>
        <v>751500</v>
      </c>
      <c r="L36" s="105"/>
      <c r="M36" s="105"/>
      <c r="N36" s="241">
        <f t="shared" si="1"/>
        <v>0</v>
      </c>
      <c r="O36" s="105" t="s">
        <v>120</v>
      </c>
      <c r="P36" s="104" t="s">
        <v>73</v>
      </c>
      <c r="Q36" s="104" t="s">
        <v>82</v>
      </c>
      <c r="R36" s="146"/>
      <c r="S36" s="52" t="s">
        <v>100</v>
      </c>
      <c r="T36" s="53"/>
      <c r="U36" s="39"/>
      <c r="V36" s="39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  <row r="37" spans="1:255" ht="88.5" customHeight="1">
      <c r="A37" s="48">
        <v>20</v>
      </c>
      <c r="B37" s="167"/>
      <c r="C37" s="143" t="s">
        <v>105</v>
      </c>
      <c r="D37" s="133" t="s">
        <v>38</v>
      </c>
      <c r="E37" s="49" t="s">
        <v>54</v>
      </c>
      <c r="F37" s="50" t="s">
        <v>39</v>
      </c>
      <c r="G37" s="134">
        <v>40</v>
      </c>
      <c r="H37" s="50" t="s">
        <v>40</v>
      </c>
      <c r="I37" s="50" t="s">
        <v>41</v>
      </c>
      <c r="J37" s="51">
        <v>504000</v>
      </c>
      <c r="K37" s="105">
        <v>455960</v>
      </c>
      <c r="L37" s="105"/>
      <c r="M37" s="105"/>
      <c r="N37" s="241">
        <f t="shared" si="1"/>
        <v>-48040</v>
      </c>
      <c r="O37" s="105" t="s">
        <v>120</v>
      </c>
      <c r="P37" s="104" t="s">
        <v>73</v>
      </c>
      <c r="Q37" s="104" t="s">
        <v>82</v>
      </c>
      <c r="R37" s="146"/>
      <c r="S37" s="52" t="s">
        <v>100</v>
      </c>
      <c r="T37" s="53"/>
      <c r="U37" s="39"/>
      <c r="V37" s="39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s="128" customFormat="1" ht="114.75" customHeight="1">
      <c r="A38" s="48">
        <v>21</v>
      </c>
      <c r="B38" s="167"/>
      <c r="C38" s="143" t="s">
        <v>109</v>
      </c>
      <c r="D38" s="106" t="s">
        <v>38</v>
      </c>
      <c r="E38" s="107" t="s">
        <v>54</v>
      </c>
      <c r="F38" s="50" t="s">
        <v>39</v>
      </c>
      <c r="G38" s="94">
        <v>1</v>
      </c>
      <c r="H38" s="92" t="s">
        <v>40</v>
      </c>
      <c r="I38" s="92" t="s">
        <v>41</v>
      </c>
      <c r="J38" s="51">
        <v>399000</v>
      </c>
      <c r="K38" s="95">
        <v>348000</v>
      </c>
      <c r="L38" s="123"/>
      <c r="M38" s="123"/>
      <c r="N38" s="241">
        <f t="shared" si="1"/>
        <v>-51000</v>
      </c>
      <c r="O38" s="95" t="s">
        <v>126</v>
      </c>
      <c r="P38" s="104" t="s">
        <v>73</v>
      </c>
      <c r="Q38" s="124" t="s">
        <v>82</v>
      </c>
      <c r="R38" s="147"/>
      <c r="S38" s="125" t="s">
        <v>74</v>
      </c>
      <c r="T38" s="126"/>
      <c r="U38" s="127"/>
      <c r="V38" s="127"/>
    </row>
    <row r="39" spans="1:255" s="128" customFormat="1" ht="196.5" customHeight="1">
      <c r="A39" s="48">
        <v>22</v>
      </c>
      <c r="B39" s="167"/>
      <c r="C39" s="133" t="s">
        <v>111</v>
      </c>
      <c r="D39" s="106" t="s">
        <v>38</v>
      </c>
      <c r="E39" s="107" t="s">
        <v>54</v>
      </c>
      <c r="F39" s="50" t="s">
        <v>39</v>
      </c>
      <c r="G39" s="94">
        <v>2</v>
      </c>
      <c r="H39" s="92" t="s">
        <v>40</v>
      </c>
      <c r="I39" s="92" t="s">
        <v>41</v>
      </c>
      <c r="J39" s="51">
        <v>725000</v>
      </c>
      <c r="K39" s="95">
        <v>615000</v>
      </c>
      <c r="L39" s="123"/>
      <c r="M39" s="123"/>
      <c r="N39" s="241">
        <f t="shared" si="1"/>
        <v>-110000</v>
      </c>
      <c r="O39" s="95" t="s">
        <v>126</v>
      </c>
      <c r="P39" s="104" t="s">
        <v>73</v>
      </c>
      <c r="Q39" s="124" t="s">
        <v>82</v>
      </c>
      <c r="R39" s="147"/>
      <c r="S39" s="125" t="s">
        <v>74</v>
      </c>
      <c r="T39" s="126"/>
      <c r="U39" s="127"/>
      <c r="V39" s="127"/>
    </row>
    <row r="40" spans="1:255" ht="124.5" customHeight="1">
      <c r="A40" s="48">
        <v>23</v>
      </c>
      <c r="B40" s="167"/>
      <c r="C40" s="133" t="s">
        <v>114</v>
      </c>
      <c r="D40" s="106" t="s">
        <v>38</v>
      </c>
      <c r="E40" s="107" t="s">
        <v>54</v>
      </c>
      <c r="F40" s="50" t="s">
        <v>39</v>
      </c>
      <c r="G40" s="94">
        <v>1</v>
      </c>
      <c r="H40" s="92" t="s">
        <v>40</v>
      </c>
      <c r="I40" s="92" t="s">
        <v>41</v>
      </c>
      <c r="J40" s="51">
        <v>148000</v>
      </c>
      <c r="K40" s="95">
        <f t="shared" si="2"/>
        <v>148000</v>
      </c>
      <c r="L40" s="86"/>
      <c r="M40" s="86"/>
      <c r="N40" s="241">
        <f t="shared" si="1"/>
        <v>0</v>
      </c>
      <c r="O40" s="95" t="s">
        <v>125</v>
      </c>
      <c r="P40" s="104" t="s">
        <v>73</v>
      </c>
      <c r="Q40" s="104" t="s">
        <v>82</v>
      </c>
      <c r="R40" s="146"/>
      <c r="S40" s="52" t="s">
        <v>74</v>
      </c>
      <c r="T40" s="53"/>
      <c r="U40" s="39"/>
      <c r="V40" s="3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pans="1:255" ht="61.5" customHeight="1">
      <c r="A41" s="48">
        <v>24</v>
      </c>
      <c r="B41" s="167"/>
      <c r="C41" s="133" t="s">
        <v>86</v>
      </c>
      <c r="D41" s="133" t="s">
        <v>38</v>
      </c>
      <c r="E41" s="49" t="s">
        <v>54</v>
      </c>
      <c r="F41" s="50" t="s">
        <v>39</v>
      </c>
      <c r="G41" s="134">
        <v>4</v>
      </c>
      <c r="H41" s="50" t="s">
        <v>40</v>
      </c>
      <c r="I41" s="50" t="s">
        <v>41</v>
      </c>
      <c r="J41" s="51">
        <v>244000</v>
      </c>
      <c r="K41" s="105">
        <f t="shared" ref="K41:K46" si="3">J41</f>
        <v>244000</v>
      </c>
      <c r="L41" s="105"/>
      <c r="M41" s="105"/>
      <c r="N41" s="241">
        <f t="shared" si="1"/>
        <v>0</v>
      </c>
      <c r="O41" s="105" t="s">
        <v>134</v>
      </c>
      <c r="P41" s="104" t="s">
        <v>73</v>
      </c>
      <c r="Q41" s="104" t="s">
        <v>82</v>
      </c>
      <c r="R41" s="146"/>
      <c r="S41" s="52" t="s">
        <v>116</v>
      </c>
      <c r="T41" s="53"/>
      <c r="U41" s="39"/>
      <c r="V41" s="39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pans="1:255" ht="116.25" customHeight="1">
      <c r="A42" s="48">
        <v>25</v>
      </c>
      <c r="B42" s="167"/>
      <c r="C42" s="133" t="s">
        <v>119</v>
      </c>
      <c r="D42" s="106" t="s">
        <v>38</v>
      </c>
      <c r="E42" s="107" t="s">
        <v>71</v>
      </c>
      <c r="F42" s="50" t="s">
        <v>72</v>
      </c>
      <c r="G42" s="94">
        <v>195</v>
      </c>
      <c r="H42" s="92" t="s">
        <v>40</v>
      </c>
      <c r="I42" s="92" t="s">
        <v>41</v>
      </c>
      <c r="J42" s="51">
        <v>180396.45</v>
      </c>
      <c r="K42" s="105">
        <v>168000.3</v>
      </c>
      <c r="L42" s="105"/>
      <c r="M42" s="105"/>
      <c r="N42" s="241">
        <f t="shared" si="1"/>
        <v>-12396.150000000023</v>
      </c>
      <c r="O42" s="105" t="s">
        <v>125</v>
      </c>
      <c r="P42" s="104" t="s">
        <v>73</v>
      </c>
      <c r="Q42" s="104" t="s">
        <v>82</v>
      </c>
      <c r="R42" s="146"/>
      <c r="S42" s="52" t="s">
        <v>74</v>
      </c>
      <c r="T42" s="53"/>
      <c r="U42" s="39"/>
      <c r="V42" s="3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</row>
    <row r="43" spans="1:255" ht="61.5" customHeight="1">
      <c r="A43" s="48">
        <v>26</v>
      </c>
      <c r="B43" s="167"/>
      <c r="C43" s="110" t="s">
        <v>108</v>
      </c>
      <c r="D43" s="106" t="s">
        <v>38</v>
      </c>
      <c r="E43" s="107" t="s">
        <v>54</v>
      </c>
      <c r="F43" s="50" t="s">
        <v>39</v>
      </c>
      <c r="G43" s="94">
        <v>158</v>
      </c>
      <c r="H43" s="92" t="s">
        <v>40</v>
      </c>
      <c r="I43" s="92" t="s">
        <v>41</v>
      </c>
      <c r="J43" s="51">
        <v>401200</v>
      </c>
      <c r="K43" s="95">
        <f t="shared" si="3"/>
        <v>401200</v>
      </c>
      <c r="L43" s="86"/>
      <c r="M43" s="86"/>
      <c r="N43" s="241">
        <f t="shared" si="1"/>
        <v>0</v>
      </c>
      <c r="O43" s="95" t="s">
        <v>123</v>
      </c>
      <c r="P43" s="104" t="s">
        <v>122</v>
      </c>
      <c r="Q43" s="104" t="s">
        <v>81</v>
      </c>
      <c r="R43" s="104"/>
      <c r="S43" s="112" t="s">
        <v>116</v>
      </c>
      <c r="T43" s="53"/>
      <c r="U43" s="39"/>
      <c r="V43" s="3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ht="186.75" customHeight="1">
      <c r="A44" s="48">
        <v>27</v>
      </c>
      <c r="B44" s="167"/>
      <c r="C44" s="133" t="s">
        <v>112</v>
      </c>
      <c r="D44" s="106" t="s">
        <v>38</v>
      </c>
      <c r="E44" s="107" t="s">
        <v>71</v>
      </c>
      <c r="F44" s="50" t="s">
        <v>72</v>
      </c>
      <c r="G44" s="94">
        <v>600</v>
      </c>
      <c r="H44" s="92" t="s">
        <v>40</v>
      </c>
      <c r="I44" s="92" t="s">
        <v>41</v>
      </c>
      <c r="J44" s="51">
        <v>250635</v>
      </c>
      <c r="K44" s="95">
        <v>247650</v>
      </c>
      <c r="L44" s="86"/>
      <c r="M44" s="86"/>
      <c r="N44" s="241">
        <f t="shared" si="1"/>
        <v>-2985</v>
      </c>
      <c r="O44" s="95" t="s">
        <v>133</v>
      </c>
      <c r="P44" s="104" t="s">
        <v>122</v>
      </c>
      <c r="Q44" s="104" t="s">
        <v>93</v>
      </c>
      <c r="R44" s="146"/>
      <c r="S44" s="52" t="s">
        <v>74</v>
      </c>
      <c r="T44" s="53"/>
      <c r="U44" s="39"/>
      <c r="V44" s="39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 ht="137.25" customHeight="1">
      <c r="A45" s="48">
        <v>28</v>
      </c>
      <c r="B45" s="167"/>
      <c r="C45" s="133" t="s">
        <v>124</v>
      </c>
      <c r="D45" s="106" t="s">
        <v>38</v>
      </c>
      <c r="E45" s="107" t="s">
        <v>54</v>
      </c>
      <c r="F45" s="50" t="s">
        <v>39</v>
      </c>
      <c r="G45" s="94">
        <v>1</v>
      </c>
      <c r="H45" s="92" t="s">
        <v>40</v>
      </c>
      <c r="I45" s="92" t="s">
        <v>41</v>
      </c>
      <c r="J45" s="51">
        <v>236698</v>
      </c>
      <c r="K45" s="95">
        <f t="shared" si="3"/>
        <v>236698</v>
      </c>
      <c r="L45" s="86"/>
      <c r="M45" s="86"/>
      <c r="N45" s="241">
        <f t="shared" si="1"/>
        <v>0</v>
      </c>
      <c r="O45" s="95" t="s">
        <v>123</v>
      </c>
      <c r="P45" s="104" t="s">
        <v>122</v>
      </c>
      <c r="Q45" s="104" t="s">
        <v>93</v>
      </c>
      <c r="R45" s="146"/>
      <c r="S45" s="52" t="s">
        <v>116</v>
      </c>
      <c r="T45" s="53"/>
      <c r="U45" s="39"/>
      <c r="V45" s="39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 ht="129.75" customHeight="1">
      <c r="A46" s="48">
        <v>29</v>
      </c>
      <c r="B46" s="167"/>
      <c r="C46" s="133" t="s">
        <v>127</v>
      </c>
      <c r="D46" s="106" t="s">
        <v>38</v>
      </c>
      <c r="E46" s="107" t="s">
        <v>54</v>
      </c>
      <c r="F46" s="50" t="s">
        <v>39</v>
      </c>
      <c r="G46" s="94">
        <v>1</v>
      </c>
      <c r="H46" s="92" t="s">
        <v>40</v>
      </c>
      <c r="I46" s="92" t="s">
        <v>41</v>
      </c>
      <c r="J46" s="51">
        <v>30000000</v>
      </c>
      <c r="K46" s="95">
        <f t="shared" si="3"/>
        <v>30000000</v>
      </c>
      <c r="L46" s="86"/>
      <c r="M46" s="86"/>
      <c r="N46" s="241">
        <f t="shared" si="1"/>
        <v>0</v>
      </c>
      <c r="O46" s="95" t="s">
        <v>142</v>
      </c>
      <c r="P46" s="104" t="s">
        <v>122</v>
      </c>
      <c r="Q46" s="104" t="s">
        <v>81</v>
      </c>
      <c r="R46" s="146"/>
      <c r="S46" s="52" t="s">
        <v>61</v>
      </c>
      <c r="T46" s="53"/>
      <c r="U46" s="39"/>
      <c r="V46" s="39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</row>
    <row r="47" spans="1:255" ht="201" customHeight="1">
      <c r="A47" s="48">
        <v>30</v>
      </c>
      <c r="B47" s="167"/>
      <c r="C47" s="133" t="s">
        <v>128</v>
      </c>
      <c r="D47" s="106" t="s">
        <v>38</v>
      </c>
      <c r="E47" s="107" t="s">
        <v>54</v>
      </c>
      <c r="F47" s="50" t="s">
        <v>39</v>
      </c>
      <c r="G47" s="94">
        <v>1</v>
      </c>
      <c r="H47" s="92" t="s">
        <v>40</v>
      </c>
      <c r="I47" s="92" t="s">
        <v>41</v>
      </c>
      <c r="J47" s="51">
        <v>2771242</v>
      </c>
      <c r="K47" s="95">
        <v>2485000</v>
      </c>
      <c r="L47" s="86"/>
      <c r="M47" s="86"/>
      <c r="N47" s="241">
        <f t="shared" si="1"/>
        <v>-286242</v>
      </c>
      <c r="O47" s="95" t="s">
        <v>141</v>
      </c>
      <c r="P47" s="104" t="s">
        <v>122</v>
      </c>
      <c r="Q47" s="104" t="s">
        <v>93</v>
      </c>
      <c r="R47" s="146"/>
      <c r="S47" s="52" t="s">
        <v>115</v>
      </c>
      <c r="T47" s="53"/>
      <c r="U47" s="39"/>
      <c r="V47" s="39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spans="1:255" ht="190.5" customHeight="1">
      <c r="A48" s="48">
        <v>31</v>
      </c>
      <c r="B48" s="167"/>
      <c r="C48" s="133" t="s">
        <v>129</v>
      </c>
      <c r="D48" s="106" t="s">
        <v>38</v>
      </c>
      <c r="E48" s="107" t="s">
        <v>54</v>
      </c>
      <c r="F48" s="50" t="s">
        <v>39</v>
      </c>
      <c r="G48" s="94">
        <v>2</v>
      </c>
      <c r="H48" s="92" t="s">
        <v>40</v>
      </c>
      <c r="I48" s="92" t="s">
        <v>41</v>
      </c>
      <c r="J48" s="51">
        <v>206420</v>
      </c>
      <c r="K48" s="95">
        <v>182000</v>
      </c>
      <c r="L48" s="86"/>
      <c r="M48" s="86"/>
      <c r="N48" s="241">
        <f t="shared" si="1"/>
        <v>-24420</v>
      </c>
      <c r="O48" s="95" t="s">
        <v>135</v>
      </c>
      <c r="P48" s="104" t="s">
        <v>122</v>
      </c>
      <c r="Q48" s="104" t="s">
        <v>130</v>
      </c>
      <c r="R48" s="146"/>
      <c r="S48" s="52" t="s">
        <v>74</v>
      </c>
      <c r="T48" s="53"/>
      <c r="U48" s="39"/>
      <c r="V48" s="39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</row>
    <row r="49" spans="1:255" ht="111" customHeight="1">
      <c r="A49" s="48">
        <v>32</v>
      </c>
      <c r="B49" s="167"/>
      <c r="C49" s="133" t="s">
        <v>131</v>
      </c>
      <c r="D49" s="106" t="s">
        <v>38</v>
      </c>
      <c r="E49" s="107" t="s">
        <v>54</v>
      </c>
      <c r="F49" s="50" t="s">
        <v>39</v>
      </c>
      <c r="G49" s="94">
        <v>9</v>
      </c>
      <c r="H49" s="92" t="s">
        <v>40</v>
      </c>
      <c r="I49" s="92" t="s">
        <v>41</v>
      </c>
      <c r="J49" s="51">
        <v>180000</v>
      </c>
      <c r="K49" s="95">
        <v>162000</v>
      </c>
      <c r="L49" s="86"/>
      <c r="M49" s="86"/>
      <c r="N49" s="241">
        <f t="shared" si="1"/>
        <v>-18000</v>
      </c>
      <c r="O49" s="95" t="s">
        <v>135</v>
      </c>
      <c r="P49" s="104" t="s">
        <v>122</v>
      </c>
      <c r="Q49" s="104" t="s">
        <v>93</v>
      </c>
      <c r="R49" s="146"/>
      <c r="S49" s="52" t="s">
        <v>74</v>
      </c>
      <c r="T49" s="53"/>
      <c r="U49" s="39"/>
      <c r="V49" s="39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ht="180.75" customHeight="1">
      <c r="A50" s="48">
        <v>33</v>
      </c>
      <c r="B50" s="167"/>
      <c r="C50" s="133" t="s">
        <v>132</v>
      </c>
      <c r="D50" s="106" t="s">
        <v>38</v>
      </c>
      <c r="E50" s="107" t="s">
        <v>71</v>
      </c>
      <c r="F50" s="50" t="s">
        <v>72</v>
      </c>
      <c r="G50" s="94">
        <v>1014</v>
      </c>
      <c r="H50" s="92" t="s">
        <v>40</v>
      </c>
      <c r="I50" s="92" t="s">
        <v>41</v>
      </c>
      <c r="J50" s="51">
        <v>1560960</v>
      </c>
      <c r="K50" s="105">
        <v>1537303.56</v>
      </c>
      <c r="L50" s="105"/>
      <c r="M50" s="105"/>
      <c r="N50" s="241">
        <f t="shared" si="1"/>
        <v>-23656.439999999944</v>
      </c>
      <c r="O50" s="105" t="s">
        <v>135</v>
      </c>
      <c r="P50" s="104" t="s">
        <v>122</v>
      </c>
      <c r="Q50" s="104" t="s">
        <v>93</v>
      </c>
      <c r="R50" s="146"/>
      <c r="S50" s="52" t="s">
        <v>74</v>
      </c>
      <c r="T50" s="53"/>
      <c r="U50" s="39"/>
      <c r="V50" s="39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</row>
    <row r="51" spans="1:255" ht="111" customHeight="1">
      <c r="A51" s="48">
        <v>34</v>
      </c>
      <c r="B51" s="167"/>
      <c r="C51" s="110" t="s">
        <v>110</v>
      </c>
      <c r="D51" s="106" t="s">
        <v>38</v>
      </c>
      <c r="E51" s="107" t="s">
        <v>54</v>
      </c>
      <c r="F51" s="50" t="s">
        <v>39</v>
      </c>
      <c r="G51" s="94">
        <v>1</v>
      </c>
      <c r="H51" s="92" t="s">
        <v>40</v>
      </c>
      <c r="I51" s="92" t="s">
        <v>41</v>
      </c>
      <c r="J51" s="51">
        <v>471500</v>
      </c>
      <c r="K51" s="95">
        <v>342900</v>
      </c>
      <c r="L51" s="86"/>
      <c r="M51" s="86"/>
      <c r="N51" s="241">
        <f t="shared" si="1"/>
        <v>-128600</v>
      </c>
      <c r="O51" s="95" t="s">
        <v>140</v>
      </c>
      <c r="P51" s="104" t="s">
        <v>122</v>
      </c>
      <c r="Q51" s="104" t="s">
        <v>130</v>
      </c>
      <c r="R51" s="146"/>
      <c r="S51" s="52" t="s">
        <v>74</v>
      </c>
      <c r="T51" s="53"/>
      <c r="U51" s="39"/>
      <c r="V51" s="3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</row>
    <row r="52" spans="1:255" ht="120.75" customHeight="1">
      <c r="A52" s="48">
        <v>35</v>
      </c>
      <c r="B52" s="167"/>
      <c r="C52" s="110" t="s">
        <v>106</v>
      </c>
      <c r="D52" s="106" t="s">
        <v>38</v>
      </c>
      <c r="E52" s="107" t="s">
        <v>54</v>
      </c>
      <c r="F52" s="92" t="s">
        <v>39</v>
      </c>
      <c r="G52" s="94">
        <v>1</v>
      </c>
      <c r="H52" s="92" t="s">
        <v>40</v>
      </c>
      <c r="I52" s="92" t="s">
        <v>41</v>
      </c>
      <c r="J52" s="51">
        <v>15377648</v>
      </c>
      <c r="K52" s="95">
        <v>13808300</v>
      </c>
      <c r="L52" s="86"/>
      <c r="M52" s="86"/>
      <c r="N52" s="241">
        <f t="shared" si="1"/>
        <v>-1569348</v>
      </c>
      <c r="O52" s="95" t="s">
        <v>149</v>
      </c>
      <c r="P52" s="104" t="s">
        <v>122</v>
      </c>
      <c r="Q52" s="104" t="s">
        <v>81</v>
      </c>
      <c r="R52" s="104"/>
      <c r="S52" s="111" t="s">
        <v>61</v>
      </c>
      <c r="T52" s="53"/>
      <c r="U52" s="39"/>
      <c r="V52" s="3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</row>
    <row r="53" spans="1:255" ht="111" customHeight="1">
      <c r="A53" s="48">
        <v>36</v>
      </c>
      <c r="B53" s="167"/>
      <c r="C53" s="110" t="s">
        <v>107</v>
      </c>
      <c r="D53" s="106" t="s">
        <v>38</v>
      </c>
      <c r="E53" s="107" t="s">
        <v>54</v>
      </c>
      <c r="F53" s="50" t="s">
        <v>39</v>
      </c>
      <c r="G53" s="94">
        <v>1</v>
      </c>
      <c r="H53" s="92" t="s">
        <v>40</v>
      </c>
      <c r="I53" s="92" t="s">
        <v>41</v>
      </c>
      <c r="J53" s="51">
        <v>12917223</v>
      </c>
      <c r="K53" s="95">
        <v>11297700</v>
      </c>
      <c r="L53" s="86"/>
      <c r="M53" s="86"/>
      <c r="N53" s="241">
        <f t="shared" si="1"/>
        <v>-1619523</v>
      </c>
      <c r="O53" s="95" t="s">
        <v>149</v>
      </c>
      <c r="P53" s="104" t="s">
        <v>122</v>
      </c>
      <c r="Q53" s="104" t="s">
        <v>81</v>
      </c>
      <c r="R53" s="104"/>
      <c r="S53" s="111" t="s">
        <v>61</v>
      </c>
      <c r="T53" s="53"/>
      <c r="U53" s="39"/>
      <c r="V53" s="39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</row>
    <row r="54" spans="1:255" ht="111" customHeight="1">
      <c r="A54" s="48">
        <v>37</v>
      </c>
      <c r="B54" s="167"/>
      <c r="C54" s="110" t="s">
        <v>136</v>
      </c>
      <c r="D54" s="106" t="s">
        <v>38</v>
      </c>
      <c r="E54" s="107" t="s">
        <v>71</v>
      </c>
      <c r="F54" s="50" t="s">
        <v>72</v>
      </c>
      <c r="G54" s="94">
        <v>1200</v>
      </c>
      <c r="H54" s="92" t="s">
        <v>40</v>
      </c>
      <c r="I54" s="92" t="s">
        <v>41</v>
      </c>
      <c r="J54" s="51">
        <v>2174500</v>
      </c>
      <c r="K54" s="95">
        <v>2141000</v>
      </c>
      <c r="L54" s="86"/>
      <c r="M54" s="86"/>
      <c r="N54" s="241">
        <f t="shared" si="1"/>
        <v>-33500</v>
      </c>
      <c r="O54" s="95" t="s">
        <v>143</v>
      </c>
      <c r="P54" s="104" t="s">
        <v>122</v>
      </c>
      <c r="Q54" s="104" t="s">
        <v>93</v>
      </c>
      <c r="R54" s="146"/>
      <c r="S54" s="52" t="s">
        <v>74</v>
      </c>
      <c r="T54" s="53"/>
      <c r="U54" s="39"/>
      <c r="V54" s="39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</row>
    <row r="55" spans="1:255" ht="111" customHeight="1">
      <c r="A55" s="48">
        <v>38</v>
      </c>
      <c r="B55" s="167"/>
      <c r="C55" s="110" t="s">
        <v>137</v>
      </c>
      <c r="D55" s="106" t="s">
        <v>38</v>
      </c>
      <c r="E55" s="107" t="s">
        <v>71</v>
      </c>
      <c r="F55" s="50" t="s">
        <v>72</v>
      </c>
      <c r="G55" s="94">
        <v>300</v>
      </c>
      <c r="H55" s="92" t="s">
        <v>40</v>
      </c>
      <c r="I55" s="92" t="s">
        <v>41</v>
      </c>
      <c r="J55" s="51">
        <v>265800</v>
      </c>
      <c r="K55" s="95">
        <v>255743</v>
      </c>
      <c r="L55" s="86"/>
      <c r="M55" s="86"/>
      <c r="N55" s="241">
        <f t="shared" si="1"/>
        <v>-10057</v>
      </c>
      <c r="O55" s="95" t="s">
        <v>143</v>
      </c>
      <c r="P55" s="104" t="s">
        <v>122</v>
      </c>
      <c r="Q55" s="104" t="s">
        <v>93</v>
      </c>
      <c r="R55" s="146"/>
      <c r="S55" s="52" t="s">
        <v>74</v>
      </c>
      <c r="T55" s="53"/>
      <c r="U55" s="39"/>
      <c r="V55" s="39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</row>
    <row r="56" spans="1:255" ht="111" customHeight="1">
      <c r="A56" s="48">
        <v>39</v>
      </c>
      <c r="B56" s="167"/>
      <c r="C56" s="110" t="s">
        <v>138</v>
      </c>
      <c r="D56" s="106" t="s">
        <v>38</v>
      </c>
      <c r="E56" s="107" t="s">
        <v>54</v>
      </c>
      <c r="F56" s="50" t="s">
        <v>39</v>
      </c>
      <c r="G56" s="94">
        <v>1</v>
      </c>
      <c r="H56" s="92" t="s">
        <v>40</v>
      </c>
      <c r="I56" s="92" t="s">
        <v>41</v>
      </c>
      <c r="J56" s="51">
        <v>2250000</v>
      </c>
      <c r="K56" s="95">
        <v>2230000</v>
      </c>
      <c r="L56" s="86"/>
      <c r="M56" s="86"/>
      <c r="N56" s="241">
        <f t="shared" si="1"/>
        <v>-20000</v>
      </c>
      <c r="O56" s="95" t="s">
        <v>150</v>
      </c>
      <c r="P56" s="104" t="s">
        <v>122</v>
      </c>
      <c r="Q56" s="104" t="s">
        <v>81</v>
      </c>
      <c r="R56" s="104"/>
      <c r="S56" s="115" t="s">
        <v>61</v>
      </c>
      <c r="T56" s="53"/>
      <c r="U56" s="39"/>
      <c r="V56" s="39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</row>
    <row r="57" spans="1:255" ht="26.25">
      <c r="A57" s="258" t="s">
        <v>56</v>
      </c>
      <c r="B57" s="259"/>
      <c r="C57" s="260"/>
      <c r="D57" s="261"/>
      <c r="E57" s="262"/>
      <c r="F57" s="262"/>
      <c r="G57" s="262"/>
      <c r="H57" s="262"/>
      <c r="I57" s="263"/>
      <c r="J57" s="55">
        <f>SUM(J18:J56)</f>
        <v>97031656.25</v>
      </c>
      <c r="K57" s="56">
        <f>SUM(K18:K56)</f>
        <v>90951152.900000006</v>
      </c>
      <c r="L57" s="56"/>
      <c r="M57" s="56"/>
      <c r="N57" s="244"/>
      <c r="O57" s="255"/>
      <c r="P57" s="256"/>
      <c r="Q57" s="256"/>
      <c r="R57" s="256"/>
      <c r="S57" s="257"/>
      <c r="T57" s="53"/>
      <c r="U57" s="39"/>
      <c r="V57" s="39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</row>
    <row r="58" spans="1:255" ht="121.5" customHeight="1">
      <c r="A58" s="135">
        <v>40</v>
      </c>
      <c r="B58" s="150"/>
      <c r="C58" s="133" t="s">
        <v>139</v>
      </c>
      <c r="D58" s="106" t="s">
        <v>38</v>
      </c>
      <c r="E58" s="107" t="s">
        <v>71</v>
      </c>
      <c r="F58" s="50" t="s">
        <v>72</v>
      </c>
      <c r="G58" s="94">
        <v>380</v>
      </c>
      <c r="H58" s="92" t="s">
        <v>40</v>
      </c>
      <c r="I58" s="92" t="s">
        <v>41</v>
      </c>
      <c r="J58" s="51">
        <v>138320</v>
      </c>
      <c r="K58" s="105">
        <v>129399.12</v>
      </c>
      <c r="L58" s="56"/>
      <c r="M58" s="56"/>
      <c r="N58" s="240">
        <f>K58-J58</f>
        <v>-8920.8800000000047</v>
      </c>
      <c r="O58" s="136" t="s">
        <v>150</v>
      </c>
      <c r="P58" s="57" t="s">
        <v>82</v>
      </c>
      <c r="Q58" s="57" t="s">
        <v>130</v>
      </c>
      <c r="R58" s="148"/>
      <c r="S58" s="52" t="s">
        <v>74</v>
      </c>
      <c r="T58" s="53"/>
      <c r="U58" s="39"/>
      <c r="V58" s="39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</row>
    <row r="59" spans="1:255" ht="175.5" customHeight="1">
      <c r="A59" s="104">
        <v>41</v>
      </c>
      <c r="B59" s="104"/>
      <c r="C59" s="133" t="s">
        <v>155</v>
      </c>
      <c r="D59" s="106" t="s">
        <v>38</v>
      </c>
      <c r="E59" s="107" t="s">
        <v>54</v>
      </c>
      <c r="F59" s="50" t="s">
        <v>39</v>
      </c>
      <c r="G59" s="94">
        <v>3</v>
      </c>
      <c r="H59" s="92" t="s">
        <v>40</v>
      </c>
      <c r="I59" s="92" t="s">
        <v>41</v>
      </c>
      <c r="J59" s="54">
        <v>1470000</v>
      </c>
      <c r="K59" s="105">
        <v>1278900</v>
      </c>
      <c r="L59" s="56"/>
      <c r="M59" s="56"/>
      <c r="N59" s="240">
        <f t="shared" ref="N59:N84" si="4">K59-J59</f>
        <v>-191100</v>
      </c>
      <c r="O59" s="105" t="s">
        <v>154</v>
      </c>
      <c r="P59" s="57" t="s">
        <v>82</v>
      </c>
      <c r="Q59" s="57" t="s">
        <v>130</v>
      </c>
      <c r="R59" s="148"/>
      <c r="S59" s="52" t="s">
        <v>74</v>
      </c>
      <c r="T59" s="53"/>
      <c r="U59" s="39"/>
      <c r="V59" s="39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</row>
    <row r="60" spans="1:255" ht="106.5" customHeight="1">
      <c r="A60" s="104">
        <v>42</v>
      </c>
      <c r="B60" s="104"/>
      <c r="C60" s="133" t="s">
        <v>144</v>
      </c>
      <c r="D60" s="106" t="s">
        <v>38</v>
      </c>
      <c r="E60" s="107" t="s">
        <v>71</v>
      </c>
      <c r="F60" s="50" t="s">
        <v>72</v>
      </c>
      <c r="G60" s="94">
        <v>320</v>
      </c>
      <c r="H60" s="92" t="s">
        <v>40</v>
      </c>
      <c r="I60" s="92" t="s">
        <v>41</v>
      </c>
      <c r="J60" s="54">
        <v>155520</v>
      </c>
      <c r="K60" s="105">
        <v>141818.88</v>
      </c>
      <c r="L60" s="56"/>
      <c r="M60" s="56"/>
      <c r="N60" s="240">
        <f t="shared" si="4"/>
        <v>-13701.119999999995</v>
      </c>
      <c r="O60" s="105" t="s">
        <v>163</v>
      </c>
      <c r="P60" s="105" t="s">
        <v>82</v>
      </c>
      <c r="Q60" s="105" t="s">
        <v>130</v>
      </c>
      <c r="R60" s="142"/>
      <c r="S60" s="52" t="s">
        <v>74</v>
      </c>
      <c r="T60" s="53"/>
      <c r="U60" s="39"/>
      <c r="V60" s="3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</row>
    <row r="61" spans="1:255" ht="61.5" customHeight="1">
      <c r="A61" s="104">
        <v>43</v>
      </c>
      <c r="B61" s="104"/>
      <c r="C61" s="133" t="s">
        <v>145</v>
      </c>
      <c r="D61" s="106" t="s">
        <v>38</v>
      </c>
      <c r="E61" s="107" t="s">
        <v>71</v>
      </c>
      <c r="F61" s="50" t="s">
        <v>146</v>
      </c>
      <c r="G61" s="94">
        <v>1425</v>
      </c>
      <c r="H61" s="92" t="s">
        <v>40</v>
      </c>
      <c r="I61" s="92" t="s">
        <v>41</v>
      </c>
      <c r="J61" s="54">
        <v>5628750</v>
      </c>
      <c r="K61" s="105">
        <f t="shared" ref="K61:K66" si="5">J61</f>
        <v>5628750</v>
      </c>
      <c r="L61" s="56"/>
      <c r="M61" s="56"/>
      <c r="N61" s="240">
        <f t="shared" si="4"/>
        <v>0</v>
      </c>
      <c r="O61" s="105" t="s">
        <v>162</v>
      </c>
      <c r="P61" s="105" t="s">
        <v>82</v>
      </c>
      <c r="Q61" s="105" t="s">
        <v>81</v>
      </c>
      <c r="R61" s="142"/>
      <c r="S61" s="116" t="s">
        <v>100</v>
      </c>
      <c r="T61" s="53"/>
      <c r="U61" s="39"/>
      <c r="V61" s="3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</row>
    <row r="62" spans="1:255" ht="61.5" customHeight="1">
      <c r="A62" s="104">
        <v>44</v>
      </c>
      <c r="B62" s="104"/>
      <c r="C62" s="133" t="s">
        <v>147</v>
      </c>
      <c r="D62" s="106" t="s">
        <v>38</v>
      </c>
      <c r="E62" s="107" t="s">
        <v>71</v>
      </c>
      <c r="F62" s="50" t="s">
        <v>146</v>
      </c>
      <c r="G62" s="94">
        <v>1300</v>
      </c>
      <c r="H62" s="92" t="s">
        <v>40</v>
      </c>
      <c r="I62" s="92" t="s">
        <v>41</v>
      </c>
      <c r="J62" s="54">
        <v>455000</v>
      </c>
      <c r="K62" s="105">
        <v>448500</v>
      </c>
      <c r="L62" s="56"/>
      <c r="M62" s="56"/>
      <c r="N62" s="240">
        <f t="shared" si="4"/>
        <v>-6500</v>
      </c>
      <c r="O62" s="105" t="s">
        <v>161</v>
      </c>
      <c r="P62" s="105" t="s">
        <v>82</v>
      </c>
      <c r="Q62" s="105" t="s">
        <v>81</v>
      </c>
      <c r="R62" s="142"/>
      <c r="S62" s="116" t="s">
        <v>100</v>
      </c>
      <c r="T62" s="53"/>
      <c r="U62" s="39"/>
      <c r="V62" s="39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</row>
    <row r="63" spans="1:255" ht="408.75" customHeight="1">
      <c r="A63" s="104">
        <v>45</v>
      </c>
      <c r="B63" s="104"/>
      <c r="C63" s="138" t="s">
        <v>157</v>
      </c>
      <c r="D63" s="154" t="s">
        <v>38</v>
      </c>
      <c r="E63" s="107" t="s">
        <v>54</v>
      </c>
      <c r="F63" s="50" t="s">
        <v>39</v>
      </c>
      <c r="G63" s="94">
        <v>3</v>
      </c>
      <c r="H63" s="92" t="s">
        <v>40</v>
      </c>
      <c r="I63" s="92" t="s">
        <v>41</v>
      </c>
      <c r="J63" s="54">
        <v>7335000</v>
      </c>
      <c r="K63" s="105">
        <f t="shared" si="5"/>
        <v>7335000</v>
      </c>
      <c r="L63" s="56"/>
      <c r="M63" s="56"/>
      <c r="N63" s="240">
        <f t="shared" si="4"/>
        <v>0</v>
      </c>
      <c r="O63" s="105" t="s">
        <v>169</v>
      </c>
      <c r="P63" s="105" t="s">
        <v>82</v>
      </c>
      <c r="Q63" s="105" t="s">
        <v>148</v>
      </c>
      <c r="R63" s="105"/>
      <c r="S63" s="105" t="s">
        <v>115</v>
      </c>
      <c r="T63" s="53"/>
      <c r="U63" s="39"/>
      <c r="V63" s="39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</row>
    <row r="64" spans="1:255" ht="187.5" customHeight="1">
      <c r="A64" s="48">
        <v>46</v>
      </c>
      <c r="B64" s="167"/>
      <c r="C64" s="153" t="s">
        <v>151</v>
      </c>
      <c r="D64" s="154" t="s">
        <v>38</v>
      </c>
      <c r="E64" s="107" t="s">
        <v>54</v>
      </c>
      <c r="F64" s="50" t="s">
        <v>39</v>
      </c>
      <c r="G64" s="94">
        <v>1</v>
      </c>
      <c r="H64" s="92" t="s">
        <v>40</v>
      </c>
      <c r="I64" s="92" t="s">
        <v>41</v>
      </c>
      <c r="J64" s="51">
        <v>665000</v>
      </c>
      <c r="K64" s="105">
        <f t="shared" si="5"/>
        <v>665000</v>
      </c>
      <c r="L64" s="105"/>
      <c r="M64" s="105"/>
      <c r="N64" s="240">
        <f t="shared" si="4"/>
        <v>0</v>
      </c>
      <c r="O64" s="105" t="s">
        <v>169</v>
      </c>
      <c r="P64" s="104" t="s">
        <v>82</v>
      </c>
      <c r="Q64" s="104" t="s">
        <v>148</v>
      </c>
      <c r="R64" s="104"/>
      <c r="S64" s="105" t="s">
        <v>115</v>
      </c>
      <c r="T64" s="53"/>
      <c r="U64" s="39"/>
      <c r="V64" s="39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</row>
    <row r="65" spans="1:255" ht="157.5" customHeight="1">
      <c r="A65" s="117">
        <v>47</v>
      </c>
      <c r="B65" s="117"/>
      <c r="C65" s="153" t="s">
        <v>152</v>
      </c>
      <c r="D65" s="154" t="s">
        <v>38</v>
      </c>
      <c r="E65" s="107" t="s">
        <v>71</v>
      </c>
      <c r="F65" s="50" t="s">
        <v>72</v>
      </c>
      <c r="G65" s="94"/>
      <c r="H65" s="92" t="s">
        <v>40</v>
      </c>
      <c r="I65" s="92" t="s">
        <v>41</v>
      </c>
      <c r="J65" s="54">
        <v>2500000</v>
      </c>
      <c r="K65" s="105">
        <v>2500000</v>
      </c>
      <c r="L65" s="105"/>
      <c r="M65" s="105"/>
      <c r="N65" s="240">
        <f t="shared" si="4"/>
        <v>0</v>
      </c>
      <c r="O65" s="105" t="s">
        <v>160</v>
      </c>
      <c r="P65" s="104" t="s">
        <v>82</v>
      </c>
      <c r="Q65" s="104" t="s">
        <v>81</v>
      </c>
      <c r="R65" s="104"/>
      <c r="S65" s="105" t="s">
        <v>100</v>
      </c>
      <c r="T65" s="53"/>
      <c r="U65" s="39"/>
      <c r="V65" s="39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</row>
    <row r="66" spans="1:255" ht="408" customHeight="1">
      <c r="A66" s="118">
        <v>48</v>
      </c>
      <c r="B66" s="118"/>
      <c r="C66" s="139" t="s">
        <v>158</v>
      </c>
      <c r="D66" s="154" t="s">
        <v>38</v>
      </c>
      <c r="E66" s="107" t="s">
        <v>54</v>
      </c>
      <c r="F66" s="92" t="s">
        <v>39</v>
      </c>
      <c r="G66" s="94">
        <v>5</v>
      </c>
      <c r="H66" s="92" t="s">
        <v>40</v>
      </c>
      <c r="I66" s="92" t="s">
        <v>41</v>
      </c>
      <c r="J66" s="51">
        <v>4920000</v>
      </c>
      <c r="K66" s="95">
        <f t="shared" si="5"/>
        <v>4920000</v>
      </c>
      <c r="L66" s="95"/>
      <c r="M66" s="95"/>
      <c r="N66" s="240">
        <f t="shared" si="4"/>
        <v>0</v>
      </c>
      <c r="O66" s="95" t="s">
        <v>170</v>
      </c>
      <c r="P66" s="119" t="s">
        <v>82</v>
      </c>
      <c r="Q66" s="119" t="s">
        <v>148</v>
      </c>
      <c r="R66" s="119"/>
      <c r="S66" s="95" t="s">
        <v>115</v>
      </c>
      <c r="T66" s="53"/>
      <c r="U66" s="39"/>
      <c r="V66" s="39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</row>
    <row r="67" spans="1:255" ht="102" customHeight="1">
      <c r="A67" s="117">
        <v>49</v>
      </c>
      <c r="B67" s="117"/>
      <c r="C67" s="137" t="s">
        <v>153</v>
      </c>
      <c r="D67" s="106" t="s">
        <v>38</v>
      </c>
      <c r="E67" s="107" t="s">
        <v>71</v>
      </c>
      <c r="F67" s="50" t="s">
        <v>72</v>
      </c>
      <c r="G67" s="94">
        <v>360</v>
      </c>
      <c r="H67" s="92" t="s">
        <v>40</v>
      </c>
      <c r="I67" s="92" t="s">
        <v>41</v>
      </c>
      <c r="J67" s="54">
        <v>136080</v>
      </c>
      <c r="K67" s="105">
        <v>99718.56</v>
      </c>
      <c r="L67" s="105"/>
      <c r="M67" s="105"/>
      <c r="N67" s="240">
        <f t="shared" si="4"/>
        <v>-36361.440000000002</v>
      </c>
      <c r="O67" s="105" t="s">
        <v>160</v>
      </c>
      <c r="P67" s="104" t="s">
        <v>82</v>
      </c>
      <c r="Q67" s="104" t="s">
        <v>130</v>
      </c>
      <c r="R67" s="146"/>
      <c r="S67" s="52" t="s">
        <v>74</v>
      </c>
      <c r="T67" s="53"/>
      <c r="U67" s="39"/>
      <c r="V67" s="39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</row>
    <row r="68" spans="1:255" ht="353.25" customHeight="1">
      <c r="A68" s="117">
        <v>50</v>
      </c>
      <c r="B68" s="117"/>
      <c r="C68" s="137" t="s">
        <v>156</v>
      </c>
      <c r="D68" s="154" t="s">
        <v>38</v>
      </c>
      <c r="E68" s="107" t="s">
        <v>54</v>
      </c>
      <c r="F68" s="50" t="s">
        <v>39</v>
      </c>
      <c r="G68" s="94">
        <v>3</v>
      </c>
      <c r="H68" s="92" t="s">
        <v>40</v>
      </c>
      <c r="I68" s="92" t="s">
        <v>41</v>
      </c>
      <c r="J68" s="54">
        <v>1236400</v>
      </c>
      <c r="K68" s="105">
        <v>1151400</v>
      </c>
      <c r="L68" s="105"/>
      <c r="M68" s="105"/>
      <c r="N68" s="240">
        <f t="shared" si="4"/>
        <v>-85000</v>
      </c>
      <c r="O68" s="105" t="s">
        <v>169</v>
      </c>
      <c r="P68" s="104" t="s">
        <v>82</v>
      </c>
      <c r="Q68" s="104" t="s">
        <v>93</v>
      </c>
      <c r="R68" s="146"/>
      <c r="S68" s="121" t="s">
        <v>74</v>
      </c>
      <c r="T68" s="53"/>
      <c r="U68" s="39"/>
      <c r="V68" s="39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</row>
    <row r="69" spans="1:255" ht="184.5" customHeight="1">
      <c r="A69" s="117">
        <v>51</v>
      </c>
      <c r="B69" s="117"/>
      <c r="C69" s="137" t="s">
        <v>168</v>
      </c>
      <c r="D69" s="153" t="s">
        <v>38</v>
      </c>
      <c r="E69" s="49" t="s">
        <v>54</v>
      </c>
      <c r="F69" s="50" t="s">
        <v>39</v>
      </c>
      <c r="G69" s="155">
        <v>2</v>
      </c>
      <c r="H69" s="50" t="s">
        <v>40</v>
      </c>
      <c r="I69" s="50" t="s">
        <v>41</v>
      </c>
      <c r="J69" s="54">
        <v>1100000</v>
      </c>
      <c r="K69" s="105">
        <v>978480</v>
      </c>
      <c r="L69" s="105"/>
      <c r="M69" s="105"/>
      <c r="N69" s="240">
        <f t="shared" si="4"/>
        <v>-121520</v>
      </c>
      <c r="O69" s="105" t="s">
        <v>171</v>
      </c>
      <c r="P69" s="104" t="s">
        <v>82</v>
      </c>
      <c r="Q69" s="104" t="s">
        <v>130</v>
      </c>
      <c r="R69" s="104"/>
      <c r="S69" s="122" t="s">
        <v>74</v>
      </c>
      <c r="T69" s="53"/>
      <c r="U69" s="39"/>
      <c r="V69" s="39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</row>
    <row r="70" spans="1:255" ht="324.75" customHeight="1">
      <c r="A70" s="117">
        <v>52</v>
      </c>
      <c r="B70" s="117"/>
      <c r="C70" s="137" t="s">
        <v>167</v>
      </c>
      <c r="D70" s="153" t="s">
        <v>38</v>
      </c>
      <c r="E70" s="49" t="s">
        <v>71</v>
      </c>
      <c r="F70" s="50" t="s">
        <v>72</v>
      </c>
      <c r="G70" s="155">
        <v>1215</v>
      </c>
      <c r="H70" s="50" t="s">
        <v>40</v>
      </c>
      <c r="I70" s="50" t="s">
        <v>41</v>
      </c>
      <c r="J70" s="54">
        <v>341225</v>
      </c>
      <c r="K70" s="105">
        <v>313127.84999999998</v>
      </c>
      <c r="L70" s="105"/>
      <c r="M70" s="105"/>
      <c r="N70" s="240">
        <f t="shared" si="4"/>
        <v>-28097.150000000023</v>
      </c>
      <c r="O70" s="105" t="s">
        <v>171</v>
      </c>
      <c r="P70" s="104" t="s">
        <v>82</v>
      </c>
      <c r="Q70" s="104" t="s">
        <v>130</v>
      </c>
      <c r="R70" s="104"/>
      <c r="S70" s="122" t="s">
        <v>74</v>
      </c>
      <c r="T70" s="53"/>
      <c r="U70" s="39"/>
      <c r="V70" s="39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</row>
    <row r="71" spans="1:255" ht="106.5" customHeight="1">
      <c r="A71" s="117">
        <v>53</v>
      </c>
      <c r="B71" s="117"/>
      <c r="C71" s="137" t="s">
        <v>159</v>
      </c>
      <c r="D71" s="153" t="s">
        <v>38</v>
      </c>
      <c r="E71" s="49" t="s">
        <v>164</v>
      </c>
      <c r="F71" s="50" t="s">
        <v>165</v>
      </c>
      <c r="G71" s="155">
        <v>1</v>
      </c>
      <c r="H71" s="50" t="s">
        <v>40</v>
      </c>
      <c r="I71" s="50" t="s">
        <v>41</v>
      </c>
      <c r="J71" s="54">
        <v>2725355</v>
      </c>
      <c r="K71" s="105">
        <v>2148000</v>
      </c>
      <c r="L71" s="105"/>
      <c r="M71" s="105"/>
      <c r="N71" s="240">
        <f t="shared" si="4"/>
        <v>-577355</v>
      </c>
      <c r="O71" s="105" t="s">
        <v>173</v>
      </c>
      <c r="P71" s="104" t="s">
        <v>82</v>
      </c>
      <c r="Q71" s="104" t="s">
        <v>130</v>
      </c>
      <c r="R71" s="104"/>
      <c r="S71" s="130" t="s">
        <v>115</v>
      </c>
      <c r="T71" s="53"/>
      <c r="U71" s="39"/>
      <c r="V71" s="39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</row>
    <row r="72" spans="1:255" ht="174" customHeight="1">
      <c r="A72" s="117">
        <v>54</v>
      </c>
      <c r="B72" s="117"/>
      <c r="C72" s="137" t="s">
        <v>166</v>
      </c>
      <c r="D72" s="153" t="s">
        <v>38</v>
      </c>
      <c r="E72" s="49" t="s">
        <v>54</v>
      </c>
      <c r="F72" s="50" t="s">
        <v>39</v>
      </c>
      <c r="G72" s="155">
        <v>2</v>
      </c>
      <c r="H72" s="50" t="s">
        <v>40</v>
      </c>
      <c r="I72" s="50" t="s">
        <v>41</v>
      </c>
      <c r="J72" s="54">
        <v>350000</v>
      </c>
      <c r="K72" s="105">
        <v>345000</v>
      </c>
      <c r="L72" s="105"/>
      <c r="M72" s="105"/>
      <c r="N72" s="240">
        <f t="shared" si="4"/>
        <v>-5000</v>
      </c>
      <c r="O72" s="105" t="s">
        <v>184</v>
      </c>
      <c r="P72" s="104" t="s">
        <v>93</v>
      </c>
      <c r="Q72" s="104" t="s">
        <v>148</v>
      </c>
      <c r="R72" s="104" t="s">
        <v>187</v>
      </c>
      <c r="S72" s="122" t="s">
        <v>74</v>
      </c>
      <c r="T72" s="53"/>
      <c r="U72" s="39"/>
      <c r="V72" s="39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</row>
    <row r="73" spans="1:255" ht="111.75" customHeight="1">
      <c r="A73" s="117">
        <v>55</v>
      </c>
      <c r="B73" s="117"/>
      <c r="C73" s="137" t="s">
        <v>172</v>
      </c>
      <c r="D73" s="153" t="s">
        <v>38</v>
      </c>
      <c r="E73" s="49" t="s">
        <v>71</v>
      </c>
      <c r="F73" s="50" t="s">
        <v>72</v>
      </c>
      <c r="G73" s="155">
        <v>310</v>
      </c>
      <c r="H73" s="50" t="s">
        <v>40</v>
      </c>
      <c r="I73" s="50" t="s">
        <v>41</v>
      </c>
      <c r="J73" s="54">
        <v>122430</v>
      </c>
      <c r="K73" s="105">
        <v>97680.2</v>
      </c>
      <c r="L73" s="105"/>
      <c r="M73" s="105"/>
      <c r="N73" s="240">
        <f t="shared" si="4"/>
        <v>-24749.800000000003</v>
      </c>
      <c r="O73" s="105" t="s">
        <v>186</v>
      </c>
      <c r="P73" s="104" t="s">
        <v>93</v>
      </c>
      <c r="Q73" s="104" t="s">
        <v>148</v>
      </c>
      <c r="R73" s="104" t="s">
        <v>187</v>
      </c>
      <c r="S73" s="130" t="s">
        <v>74</v>
      </c>
      <c r="T73" s="53"/>
      <c r="U73" s="39"/>
      <c r="V73" s="39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</row>
    <row r="74" spans="1:255" ht="72" customHeight="1">
      <c r="A74" s="117">
        <v>56</v>
      </c>
      <c r="B74" s="117"/>
      <c r="C74" s="137" t="s">
        <v>175</v>
      </c>
      <c r="D74" s="153" t="s">
        <v>38</v>
      </c>
      <c r="E74" s="49" t="s">
        <v>54</v>
      </c>
      <c r="F74" s="50" t="s">
        <v>39</v>
      </c>
      <c r="G74" s="155">
        <v>2850</v>
      </c>
      <c r="H74" s="50" t="s">
        <v>40</v>
      </c>
      <c r="I74" s="50" t="s">
        <v>41</v>
      </c>
      <c r="J74" s="54">
        <v>1787158</v>
      </c>
      <c r="K74" s="105">
        <f>J74</f>
        <v>1787158</v>
      </c>
      <c r="L74" s="105"/>
      <c r="M74" s="105"/>
      <c r="N74" s="240">
        <f t="shared" si="4"/>
        <v>0</v>
      </c>
      <c r="O74" s="105" t="s">
        <v>176</v>
      </c>
      <c r="P74" s="104" t="s">
        <v>93</v>
      </c>
      <c r="Q74" s="104" t="s">
        <v>81</v>
      </c>
      <c r="R74" s="104" t="s">
        <v>188</v>
      </c>
      <c r="S74" s="131" t="s">
        <v>116</v>
      </c>
      <c r="T74" s="53"/>
      <c r="U74" s="39"/>
      <c r="V74" s="39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</row>
    <row r="75" spans="1:255" ht="72" customHeight="1">
      <c r="A75" s="117">
        <v>57</v>
      </c>
      <c r="B75" s="117"/>
      <c r="C75" s="120" t="s">
        <v>174</v>
      </c>
      <c r="D75" s="131" t="s">
        <v>38</v>
      </c>
      <c r="E75" s="49" t="s">
        <v>54</v>
      </c>
      <c r="F75" s="50" t="s">
        <v>39</v>
      </c>
      <c r="G75" s="132">
        <v>330</v>
      </c>
      <c r="H75" s="50" t="s">
        <v>40</v>
      </c>
      <c r="I75" s="50" t="s">
        <v>41</v>
      </c>
      <c r="J75" s="54">
        <v>8763475</v>
      </c>
      <c r="K75" s="105">
        <v>8256951</v>
      </c>
      <c r="L75" s="105"/>
      <c r="M75" s="105"/>
      <c r="N75" s="240">
        <f t="shared" si="4"/>
        <v>-506524</v>
      </c>
      <c r="O75" s="105" t="s">
        <v>193</v>
      </c>
      <c r="P75" s="104" t="s">
        <v>93</v>
      </c>
      <c r="Q75" s="104" t="s">
        <v>81</v>
      </c>
      <c r="R75" s="104" t="s">
        <v>187</v>
      </c>
      <c r="S75" s="131" t="s">
        <v>115</v>
      </c>
      <c r="T75" s="53"/>
      <c r="U75" s="39"/>
      <c r="V75" s="39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</row>
    <row r="76" spans="1:255" ht="72" customHeight="1">
      <c r="A76" s="117">
        <v>58</v>
      </c>
      <c r="B76" s="117"/>
      <c r="C76" s="120" t="s">
        <v>174</v>
      </c>
      <c r="D76" s="140" t="s">
        <v>38</v>
      </c>
      <c r="E76" s="49" t="s">
        <v>54</v>
      </c>
      <c r="F76" s="50" t="s">
        <v>39</v>
      </c>
      <c r="G76" s="141">
        <v>112</v>
      </c>
      <c r="H76" s="50" t="s">
        <v>40</v>
      </c>
      <c r="I76" s="50" t="s">
        <v>41</v>
      </c>
      <c r="J76" s="54">
        <v>1442876.4</v>
      </c>
      <c r="K76" s="158">
        <v>7976571.75</v>
      </c>
      <c r="L76" s="105"/>
      <c r="M76" s="105"/>
      <c r="N76" s="240">
        <f t="shared" si="4"/>
        <v>6533695.3499999996</v>
      </c>
      <c r="O76" s="105" t="s">
        <v>191</v>
      </c>
      <c r="P76" s="104" t="s">
        <v>93</v>
      </c>
      <c r="Q76" s="104" t="s">
        <v>148</v>
      </c>
      <c r="R76" s="104" t="s">
        <v>187</v>
      </c>
      <c r="S76" s="140" t="s">
        <v>74</v>
      </c>
      <c r="T76" s="53"/>
      <c r="U76" s="39"/>
      <c r="V76" s="39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</row>
    <row r="77" spans="1:255" ht="72" customHeight="1">
      <c r="A77" s="117">
        <v>59</v>
      </c>
      <c r="B77" s="117"/>
      <c r="C77" s="137" t="s">
        <v>177</v>
      </c>
      <c r="D77" s="178" t="s">
        <v>38</v>
      </c>
      <c r="E77" s="49" t="s">
        <v>54</v>
      </c>
      <c r="F77" s="50" t="s">
        <v>39</v>
      </c>
      <c r="G77" s="179">
        <v>1240</v>
      </c>
      <c r="H77" s="50" t="s">
        <v>40</v>
      </c>
      <c r="I77" s="50" t="s">
        <v>41</v>
      </c>
      <c r="J77" s="54">
        <v>8643000</v>
      </c>
      <c r="K77" s="105">
        <v>7829460</v>
      </c>
      <c r="L77" s="105"/>
      <c r="M77" s="105"/>
      <c r="N77" s="240">
        <f t="shared" si="4"/>
        <v>-813540</v>
      </c>
      <c r="O77" s="105" t="s">
        <v>201</v>
      </c>
      <c r="P77" s="104" t="s">
        <v>93</v>
      </c>
      <c r="Q77" s="104" t="s">
        <v>81</v>
      </c>
      <c r="R77" s="104" t="s">
        <v>189</v>
      </c>
      <c r="S77" s="178" t="s">
        <v>115</v>
      </c>
      <c r="T77" s="53"/>
      <c r="U77" s="39"/>
      <c r="V77" s="39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</row>
    <row r="78" spans="1:255" ht="105.75" customHeight="1">
      <c r="A78" s="117">
        <v>60</v>
      </c>
      <c r="B78" s="117"/>
      <c r="C78" s="137" t="s">
        <v>178</v>
      </c>
      <c r="D78" s="178" t="s">
        <v>38</v>
      </c>
      <c r="E78" s="49" t="s">
        <v>54</v>
      </c>
      <c r="F78" s="50" t="s">
        <v>39</v>
      </c>
      <c r="G78" s="179">
        <v>1</v>
      </c>
      <c r="H78" s="50" t="s">
        <v>40</v>
      </c>
      <c r="I78" s="50" t="s">
        <v>41</v>
      </c>
      <c r="J78" s="54">
        <v>315000</v>
      </c>
      <c r="K78" s="105">
        <v>259968</v>
      </c>
      <c r="L78" s="105"/>
      <c r="M78" s="105"/>
      <c r="N78" s="240">
        <f t="shared" si="4"/>
        <v>-55032</v>
      </c>
      <c r="O78" s="105" t="s">
        <v>192</v>
      </c>
      <c r="P78" s="104" t="s">
        <v>93</v>
      </c>
      <c r="Q78" s="104" t="s">
        <v>148</v>
      </c>
      <c r="R78" s="104" t="s">
        <v>187</v>
      </c>
      <c r="S78" s="178" t="s">
        <v>74</v>
      </c>
      <c r="T78" s="53"/>
      <c r="U78" s="39"/>
      <c r="V78" s="39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</row>
    <row r="79" spans="1:255" ht="189" customHeight="1">
      <c r="A79" s="117">
        <v>61</v>
      </c>
      <c r="B79" s="117"/>
      <c r="C79" s="137" t="s">
        <v>179</v>
      </c>
      <c r="D79" s="178" t="s">
        <v>38</v>
      </c>
      <c r="E79" s="49" t="s">
        <v>71</v>
      </c>
      <c r="F79" s="50" t="s">
        <v>72</v>
      </c>
      <c r="G79" s="179">
        <v>1830</v>
      </c>
      <c r="H79" s="50" t="s">
        <v>40</v>
      </c>
      <c r="I79" s="50" t="s">
        <v>41</v>
      </c>
      <c r="J79" s="54">
        <v>1875540</v>
      </c>
      <c r="K79" s="105">
        <v>1476074.8</v>
      </c>
      <c r="L79" s="105"/>
      <c r="M79" s="105"/>
      <c r="N79" s="240">
        <f t="shared" si="4"/>
        <v>-399465.19999999995</v>
      </c>
      <c r="O79" s="105" t="s">
        <v>192</v>
      </c>
      <c r="P79" s="104" t="s">
        <v>93</v>
      </c>
      <c r="Q79" s="104" t="s">
        <v>148</v>
      </c>
      <c r="R79" s="104" t="s">
        <v>187</v>
      </c>
      <c r="S79" s="178" t="s">
        <v>74</v>
      </c>
      <c r="T79" s="53"/>
      <c r="U79" s="39"/>
      <c r="V79" s="39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</row>
    <row r="80" spans="1:255" ht="115.5" customHeight="1">
      <c r="A80" s="117">
        <v>62</v>
      </c>
      <c r="B80" s="117"/>
      <c r="C80" s="137" t="s">
        <v>180</v>
      </c>
      <c r="D80" s="178" t="s">
        <v>38</v>
      </c>
      <c r="E80" s="49" t="s">
        <v>71</v>
      </c>
      <c r="F80" s="50" t="s">
        <v>72</v>
      </c>
      <c r="G80" s="179">
        <v>720</v>
      </c>
      <c r="H80" s="50" t="s">
        <v>40</v>
      </c>
      <c r="I80" s="50" t="s">
        <v>41</v>
      </c>
      <c r="J80" s="54">
        <v>961560</v>
      </c>
      <c r="K80" s="105">
        <v>722131.2</v>
      </c>
      <c r="L80" s="105"/>
      <c r="M80" s="105"/>
      <c r="N80" s="240">
        <f t="shared" si="4"/>
        <v>-239428.80000000005</v>
      </c>
      <c r="O80" s="105" t="s">
        <v>192</v>
      </c>
      <c r="P80" s="104" t="s">
        <v>93</v>
      </c>
      <c r="Q80" s="104" t="s">
        <v>148</v>
      </c>
      <c r="R80" s="104" t="s">
        <v>187</v>
      </c>
      <c r="S80" s="178" t="s">
        <v>74</v>
      </c>
      <c r="T80" s="53"/>
      <c r="U80" s="39"/>
      <c r="V80" s="39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</row>
    <row r="81" spans="1:255" ht="93" customHeight="1">
      <c r="A81" s="117">
        <v>63</v>
      </c>
      <c r="B81" s="117"/>
      <c r="C81" s="137" t="s">
        <v>224</v>
      </c>
      <c r="D81" s="178" t="s">
        <v>38</v>
      </c>
      <c r="E81" s="49" t="s">
        <v>54</v>
      </c>
      <c r="F81" s="50" t="s">
        <v>39</v>
      </c>
      <c r="G81" s="179">
        <v>1</v>
      </c>
      <c r="H81" s="50" t="s">
        <v>40</v>
      </c>
      <c r="I81" s="50" t="s">
        <v>41</v>
      </c>
      <c r="J81" s="54">
        <v>61361600</v>
      </c>
      <c r="K81" s="105">
        <v>60361600</v>
      </c>
      <c r="L81" s="105"/>
      <c r="M81" s="105"/>
      <c r="N81" s="240">
        <f t="shared" si="4"/>
        <v>-1000000</v>
      </c>
      <c r="O81" s="105" t="s">
        <v>196</v>
      </c>
      <c r="P81" s="104" t="s">
        <v>93</v>
      </c>
      <c r="Q81" s="104" t="s">
        <v>181</v>
      </c>
      <c r="R81" s="104" t="s">
        <v>187</v>
      </c>
      <c r="S81" s="178" t="s">
        <v>182</v>
      </c>
      <c r="T81" s="53"/>
      <c r="U81" s="39"/>
      <c r="V81" s="3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</row>
    <row r="82" spans="1:255" ht="177.75" customHeight="1">
      <c r="A82" s="117">
        <v>64</v>
      </c>
      <c r="B82" s="117"/>
      <c r="C82" s="178" t="s">
        <v>183</v>
      </c>
      <c r="D82" s="178" t="s">
        <v>38</v>
      </c>
      <c r="E82" s="49" t="s">
        <v>54</v>
      </c>
      <c r="F82" s="50" t="s">
        <v>39</v>
      </c>
      <c r="G82" s="179">
        <v>1</v>
      </c>
      <c r="H82" s="50" t="s">
        <v>40</v>
      </c>
      <c r="I82" s="50" t="s">
        <v>41</v>
      </c>
      <c r="J82" s="54">
        <v>23617880</v>
      </c>
      <c r="K82" s="105">
        <v>20100000</v>
      </c>
      <c r="L82" s="105"/>
      <c r="M82" s="105"/>
      <c r="N82" s="240">
        <f t="shared" si="4"/>
        <v>-3517880</v>
      </c>
      <c r="O82" s="105" t="s">
        <v>194</v>
      </c>
      <c r="P82" s="104" t="s">
        <v>93</v>
      </c>
      <c r="Q82" s="104" t="s">
        <v>181</v>
      </c>
      <c r="R82" s="104" t="s">
        <v>187</v>
      </c>
      <c r="S82" s="178" t="s">
        <v>182</v>
      </c>
      <c r="T82" s="53"/>
      <c r="U82" s="39"/>
      <c r="V82" s="39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</row>
    <row r="83" spans="1:255" ht="145.5" customHeight="1">
      <c r="A83" s="117">
        <v>65</v>
      </c>
      <c r="B83" s="117"/>
      <c r="C83" s="178" t="s">
        <v>185</v>
      </c>
      <c r="D83" s="178" t="s">
        <v>38</v>
      </c>
      <c r="E83" s="49" t="s">
        <v>54</v>
      </c>
      <c r="F83" s="50" t="s">
        <v>39</v>
      </c>
      <c r="G83" s="179">
        <v>1</v>
      </c>
      <c r="H83" s="50" t="s">
        <v>40</v>
      </c>
      <c r="I83" s="50" t="s">
        <v>41</v>
      </c>
      <c r="J83" s="54">
        <v>3984123</v>
      </c>
      <c r="K83" s="105">
        <v>3919100</v>
      </c>
      <c r="L83" s="105"/>
      <c r="M83" s="105"/>
      <c r="N83" s="240">
        <f t="shared" si="4"/>
        <v>-65023</v>
      </c>
      <c r="O83" s="105" t="s">
        <v>197</v>
      </c>
      <c r="P83" s="104" t="s">
        <v>93</v>
      </c>
      <c r="Q83" s="104" t="s">
        <v>181</v>
      </c>
      <c r="R83" s="104" t="s">
        <v>187</v>
      </c>
      <c r="S83" s="178" t="s">
        <v>115</v>
      </c>
      <c r="T83" s="53"/>
      <c r="U83" s="39"/>
      <c r="V83" s="39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</row>
    <row r="84" spans="1:255" ht="145.5" customHeight="1">
      <c r="A84" s="97">
        <v>66</v>
      </c>
      <c r="B84" s="169"/>
      <c r="C84" s="178" t="s">
        <v>80</v>
      </c>
      <c r="D84" s="178" t="s">
        <v>38</v>
      </c>
      <c r="E84" s="49" t="s">
        <v>54</v>
      </c>
      <c r="F84" s="50" t="s">
        <v>39</v>
      </c>
      <c r="G84" s="179">
        <v>1050</v>
      </c>
      <c r="H84" s="50" t="s">
        <v>40</v>
      </c>
      <c r="I84" s="50" t="s">
        <v>41</v>
      </c>
      <c r="J84" s="54">
        <v>2077385.55</v>
      </c>
      <c r="K84" s="105">
        <v>1794000</v>
      </c>
      <c r="L84" s="105"/>
      <c r="M84" s="105"/>
      <c r="N84" s="240">
        <f t="shared" si="4"/>
        <v>-283385.55000000005</v>
      </c>
      <c r="O84" s="105" t="s">
        <v>195</v>
      </c>
      <c r="P84" s="104" t="s">
        <v>130</v>
      </c>
      <c r="Q84" s="104" t="s">
        <v>81</v>
      </c>
      <c r="R84" s="104" t="s">
        <v>188</v>
      </c>
      <c r="S84" s="178" t="s">
        <v>190</v>
      </c>
      <c r="T84" s="53"/>
      <c r="U84" s="39"/>
      <c r="V84" s="39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</row>
    <row r="85" spans="1:255" ht="29.25" customHeight="1">
      <c r="A85" s="258" t="s">
        <v>57</v>
      </c>
      <c r="B85" s="259"/>
      <c r="C85" s="260"/>
      <c r="D85" s="261"/>
      <c r="E85" s="262"/>
      <c r="F85" s="262"/>
      <c r="G85" s="262"/>
      <c r="H85" s="262"/>
      <c r="I85" s="263"/>
      <c r="J85" s="55">
        <f>SUM(J58:J84)</f>
        <v>144108677.95000002</v>
      </c>
      <c r="K85" s="56">
        <f>SUM(K58:K84)</f>
        <v>142663789.36000001</v>
      </c>
      <c r="L85" s="56"/>
      <c r="M85" s="56"/>
      <c r="N85" s="244"/>
      <c r="O85" s="255"/>
      <c r="P85" s="256"/>
      <c r="Q85" s="256"/>
      <c r="R85" s="256"/>
      <c r="S85" s="257"/>
      <c r="T85" s="53"/>
      <c r="U85" s="39"/>
      <c r="V85" s="39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</row>
    <row r="86" spans="1:255" ht="54" hidden="1" customHeight="1">
      <c r="A86" s="180"/>
      <c r="B86" s="175"/>
      <c r="C86" s="178"/>
      <c r="D86" s="178"/>
      <c r="E86" s="50"/>
      <c r="F86" s="50"/>
      <c r="G86" s="179"/>
      <c r="H86" s="50"/>
      <c r="I86" s="50"/>
      <c r="J86" s="54"/>
      <c r="K86" s="105"/>
      <c r="L86" s="56"/>
      <c r="M86" s="56"/>
      <c r="N86" s="56"/>
      <c r="O86" s="105"/>
      <c r="P86" s="57"/>
      <c r="Q86" s="57"/>
      <c r="R86" s="148"/>
      <c r="S86" s="89"/>
      <c r="T86" s="53"/>
      <c r="U86" s="39"/>
      <c r="V86" s="39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</row>
    <row r="87" spans="1:255" ht="62.25" hidden="1" customHeight="1">
      <c r="A87" s="180"/>
      <c r="B87" s="175"/>
      <c r="C87" s="178"/>
      <c r="D87" s="178"/>
      <c r="E87" s="50"/>
      <c r="F87" s="50"/>
      <c r="G87" s="179"/>
      <c r="H87" s="50"/>
      <c r="I87" s="50"/>
      <c r="J87" s="54"/>
      <c r="K87" s="105"/>
      <c r="L87" s="56"/>
      <c r="M87" s="56"/>
      <c r="N87" s="56"/>
      <c r="O87" s="105"/>
      <c r="P87" s="57"/>
      <c r="Q87" s="57"/>
      <c r="R87" s="148"/>
      <c r="S87" s="89"/>
      <c r="T87" s="53"/>
      <c r="U87" s="39"/>
      <c r="V87" s="39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</row>
    <row r="88" spans="1:255" ht="62.25" hidden="1" customHeight="1">
      <c r="A88" s="180"/>
      <c r="B88" s="175"/>
      <c r="C88" s="178"/>
      <c r="D88" s="178"/>
      <c r="E88" s="49"/>
      <c r="F88" s="50"/>
      <c r="G88" s="94"/>
      <c r="H88" s="50"/>
      <c r="I88" s="50"/>
      <c r="J88" s="54"/>
      <c r="K88" s="105"/>
      <c r="L88" s="56"/>
      <c r="M88" s="56"/>
      <c r="N88" s="56"/>
      <c r="O88" s="105"/>
      <c r="P88" s="57"/>
      <c r="Q88" s="57"/>
      <c r="R88" s="148"/>
      <c r="S88" s="52"/>
      <c r="T88" s="53"/>
      <c r="U88" s="39"/>
      <c r="V88" s="39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</row>
    <row r="89" spans="1:255" ht="75" hidden="1" customHeight="1">
      <c r="A89" s="180"/>
      <c r="B89" s="175"/>
      <c r="C89" s="178"/>
      <c r="D89" s="178"/>
      <c r="E89" s="49"/>
      <c r="F89" s="50"/>
      <c r="G89" s="94"/>
      <c r="H89" s="50"/>
      <c r="I89" s="50"/>
      <c r="J89" s="54"/>
      <c r="K89" s="105"/>
      <c r="L89" s="56"/>
      <c r="M89" s="56"/>
      <c r="N89" s="56"/>
      <c r="O89" s="105"/>
      <c r="P89" s="57"/>
      <c r="Q89" s="57"/>
      <c r="R89" s="148"/>
      <c r="S89" s="89"/>
      <c r="T89" s="53"/>
      <c r="U89" s="39"/>
      <c r="V89" s="39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</row>
    <row r="90" spans="1:255" ht="78.75" hidden="1" customHeight="1">
      <c r="A90" s="58"/>
      <c r="B90" s="177"/>
      <c r="C90" s="178"/>
      <c r="D90" s="178"/>
      <c r="E90" s="50"/>
      <c r="F90" s="50"/>
      <c r="G90" s="179"/>
      <c r="H90" s="50"/>
      <c r="I90" s="50"/>
      <c r="J90" s="54"/>
      <c r="K90" s="105"/>
      <c r="L90" s="57"/>
      <c r="M90" s="57"/>
      <c r="N90" s="57"/>
      <c r="O90" s="105"/>
      <c r="P90" s="59"/>
      <c r="Q90" s="59"/>
      <c r="R90" s="149"/>
      <c r="S90" s="60"/>
      <c r="T90" s="53"/>
      <c r="U90" s="39"/>
      <c r="V90" s="39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</row>
    <row r="91" spans="1:255" ht="78.75" hidden="1" customHeight="1">
      <c r="A91" s="58"/>
      <c r="B91" s="177"/>
      <c r="C91" s="178"/>
      <c r="D91" s="178"/>
      <c r="E91" s="50"/>
      <c r="F91" s="50"/>
      <c r="G91" s="179"/>
      <c r="H91" s="50"/>
      <c r="I91" s="50"/>
      <c r="J91" s="54"/>
      <c r="K91" s="105"/>
      <c r="L91" s="57"/>
      <c r="M91" s="57"/>
      <c r="N91" s="57"/>
      <c r="O91" s="105"/>
      <c r="P91" s="59"/>
      <c r="Q91" s="59"/>
      <c r="R91" s="149"/>
      <c r="S91" s="60"/>
      <c r="T91" s="53"/>
      <c r="U91" s="39"/>
      <c r="V91" s="39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</row>
    <row r="92" spans="1:255" ht="69.75" hidden="1" customHeight="1">
      <c r="A92" s="58"/>
      <c r="B92" s="177"/>
      <c r="C92" s="178"/>
      <c r="D92" s="178"/>
      <c r="E92" s="50"/>
      <c r="F92" s="50"/>
      <c r="G92" s="179"/>
      <c r="H92" s="50"/>
      <c r="I92" s="50"/>
      <c r="J92" s="54"/>
      <c r="K92" s="105"/>
      <c r="L92" s="57"/>
      <c r="M92" s="57"/>
      <c r="N92" s="57"/>
      <c r="O92" s="105"/>
      <c r="P92" s="59"/>
      <c r="Q92" s="59"/>
      <c r="R92" s="149"/>
      <c r="S92" s="60"/>
      <c r="T92" s="53"/>
      <c r="U92" s="39"/>
      <c r="V92" s="39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</row>
    <row r="93" spans="1:255" ht="69.75" hidden="1" customHeight="1">
      <c r="A93" s="58"/>
      <c r="B93" s="177"/>
      <c r="C93" s="178"/>
      <c r="D93" s="178"/>
      <c r="E93" s="49"/>
      <c r="F93" s="50"/>
      <c r="G93" s="94"/>
      <c r="H93" s="50"/>
      <c r="I93" s="50"/>
      <c r="J93" s="54"/>
      <c r="K93" s="105"/>
      <c r="L93" s="57"/>
      <c r="M93" s="57"/>
      <c r="N93" s="57"/>
      <c r="O93" s="105"/>
      <c r="P93" s="59"/>
      <c r="Q93" s="59"/>
      <c r="R93" s="149"/>
      <c r="S93" s="60"/>
      <c r="T93" s="53"/>
      <c r="U93" s="39"/>
      <c r="V93" s="39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</row>
    <row r="94" spans="1:255" ht="69.75" hidden="1" customHeight="1">
      <c r="A94" s="58"/>
      <c r="B94" s="177"/>
      <c r="C94" s="178"/>
      <c r="D94" s="178"/>
      <c r="E94" s="50"/>
      <c r="F94" s="50"/>
      <c r="G94" s="179"/>
      <c r="H94" s="50"/>
      <c r="I94" s="50"/>
      <c r="J94" s="54"/>
      <c r="K94" s="105"/>
      <c r="L94" s="57"/>
      <c r="M94" s="57"/>
      <c r="N94" s="57"/>
      <c r="O94" s="105"/>
      <c r="P94" s="59"/>
      <c r="Q94" s="59"/>
      <c r="R94" s="149"/>
      <c r="S94" s="60"/>
      <c r="T94" s="53"/>
      <c r="U94" s="39"/>
      <c r="V94" s="39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</row>
    <row r="95" spans="1:255" ht="69.75" hidden="1" customHeight="1">
      <c r="A95" s="58"/>
      <c r="B95" s="177"/>
      <c r="C95" s="178"/>
      <c r="D95" s="178"/>
      <c r="E95" s="50"/>
      <c r="F95" s="50"/>
      <c r="G95" s="179"/>
      <c r="H95" s="50"/>
      <c r="I95" s="50"/>
      <c r="J95" s="54"/>
      <c r="K95" s="105"/>
      <c r="L95" s="57"/>
      <c r="M95" s="57"/>
      <c r="N95" s="57"/>
      <c r="O95" s="105"/>
      <c r="P95" s="59"/>
      <c r="Q95" s="59"/>
      <c r="R95" s="149"/>
      <c r="S95" s="60"/>
      <c r="T95" s="53"/>
      <c r="U95" s="39"/>
      <c r="V95" s="39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</row>
    <row r="96" spans="1:255" ht="69.75" hidden="1" customHeight="1">
      <c r="A96" s="58"/>
      <c r="B96" s="177"/>
      <c r="C96" s="178"/>
      <c r="D96" s="178"/>
      <c r="E96" s="50"/>
      <c r="F96" s="50"/>
      <c r="G96" s="179"/>
      <c r="H96" s="50"/>
      <c r="I96" s="50"/>
      <c r="J96" s="54"/>
      <c r="K96" s="105"/>
      <c r="L96" s="57"/>
      <c r="M96" s="57"/>
      <c r="N96" s="57"/>
      <c r="O96" s="105"/>
      <c r="P96" s="59"/>
      <c r="Q96" s="59"/>
      <c r="R96" s="149"/>
      <c r="S96" s="60"/>
      <c r="T96" s="53"/>
      <c r="U96" s="39"/>
      <c r="V96" s="39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</row>
    <row r="97" spans="1:255" ht="69.75" hidden="1" customHeight="1">
      <c r="A97" s="58"/>
      <c r="B97" s="177"/>
      <c r="C97" s="178"/>
      <c r="D97" s="178"/>
      <c r="E97" s="50"/>
      <c r="F97" s="50"/>
      <c r="G97" s="179"/>
      <c r="H97" s="50"/>
      <c r="I97" s="50"/>
      <c r="J97" s="51"/>
      <c r="K97" s="105"/>
      <c r="L97" s="105"/>
      <c r="M97" s="105"/>
      <c r="N97" s="241"/>
      <c r="O97" s="105"/>
      <c r="P97" s="104"/>
      <c r="Q97" s="104"/>
      <c r="R97" s="146"/>
      <c r="S97" s="52"/>
      <c r="T97" s="53"/>
      <c r="U97" s="39"/>
      <c r="V97" s="39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</row>
    <row r="98" spans="1:255" ht="74.25" hidden="1" customHeight="1">
      <c r="A98" s="180"/>
      <c r="B98" s="175"/>
      <c r="C98" s="61"/>
      <c r="D98" s="178"/>
      <c r="E98" s="50"/>
      <c r="F98" s="50"/>
      <c r="G98" s="179"/>
      <c r="H98" s="50"/>
      <c r="I98" s="50"/>
      <c r="J98" s="54"/>
      <c r="K98" s="105"/>
      <c r="L98" s="105"/>
      <c r="M98" s="105"/>
      <c r="N98" s="241"/>
      <c r="O98" s="105"/>
      <c r="P98" s="104"/>
      <c r="Q98" s="104"/>
      <c r="R98" s="146"/>
      <c r="S98" s="52"/>
      <c r="T98" s="53"/>
      <c r="U98" s="39"/>
      <c r="V98" s="39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</row>
    <row r="99" spans="1:255" ht="74.25" hidden="1" customHeight="1">
      <c r="A99" s="180"/>
      <c r="B99" s="175"/>
      <c r="C99" s="178"/>
      <c r="D99" s="178"/>
      <c r="E99" s="50"/>
      <c r="F99" s="50"/>
      <c r="G99" s="179"/>
      <c r="H99" s="50"/>
      <c r="I99" s="50"/>
      <c r="J99" s="54"/>
      <c r="K99" s="105"/>
      <c r="L99" s="56"/>
      <c r="M99" s="56"/>
      <c r="N99" s="56"/>
      <c r="O99" s="105"/>
      <c r="P99" s="104"/>
      <c r="Q99" s="104"/>
      <c r="R99" s="174"/>
      <c r="S99" s="172"/>
      <c r="T99" s="53"/>
      <c r="U99" s="39"/>
      <c r="V99" s="39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</row>
    <row r="100" spans="1:255" ht="74.25" hidden="1" customHeight="1">
      <c r="A100" s="180"/>
      <c r="B100" s="175"/>
      <c r="C100" s="178"/>
      <c r="D100" s="178"/>
      <c r="E100" s="50"/>
      <c r="F100" s="50"/>
      <c r="G100" s="179"/>
      <c r="H100" s="50"/>
      <c r="I100" s="50"/>
      <c r="J100" s="54"/>
      <c r="K100" s="105"/>
      <c r="L100" s="56"/>
      <c r="M100" s="56"/>
      <c r="N100" s="56"/>
      <c r="O100" s="105"/>
      <c r="P100" s="104"/>
      <c r="Q100" s="104"/>
      <c r="R100" s="174"/>
      <c r="S100" s="172"/>
      <c r="T100" s="53"/>
      <c r="U100" s="39"/>
      <c r="V100" s="39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</row>
    <row r="101" spans="1:255" ht="74.25" hidden="1" customHeight="1">
      <c r="A101" s="180"/>
      <c r="B101" s="175"/>
      <c r="C101" s="178"/>
      <c r="D101" s="178"/>
      <c r="E101" s="50"/>
      <c r="F101" s="50"/>
      <c r="G101" s="179"/>
      <c r="H101" s="50"/>
      <c r="I101" s="50"/>
      <c r="J101" s="54"/>
      <c r="K101" s="105"/>
      <c r="L101" s="56"/>
      <c r="M101" s="56"/>
      <c r="N101" s="56"/>
      <c r="O101" s="105"/>
      <c r="P101" s="104"/>
      <c r="Q101" s="104"/>
      <c r="R101" s="174"/>
      <c r="S101" s="172"/>
      <c r="T101" s="53"/>
      <c r="U101" s="39"/>
      <c r="V101" s="39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</row>
    <row r="102" spans="1:255" ht="74.25" hidden="1" customHeight="1">
      <c r="A102" s="180"/>
      <c r="B102" s="175"/>
      <c r="C102" s="176"/>
      <c r="D102" s="178"/>
      <c r="E102" s="49"/>
      <c r="F102" s="93"/>
      <c r="G102" s="94"/>
      <c r="H102" s="50"/>
      <c r="I102" s="50"/>
      <c r="J102" s="51"/>
      <c r="K102" s="105"/>
      <c r="L102" s="105"/>
      <c r="M102" s="105"/>
      <c r="N102" s="241"/>
      <c r="O102" s="105"/>
      <c r="P102" s="104"/>
      <c r="Q102" s="104"/>
      <c r="R102" s="146"/>
      <c r="S102" s="52"/>
      <c r="T102" s="53"/>
      <c r="U102" s="39"/>
      <c r="V102" s="39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</row>
    <row r="103" spans="1:255" ht="74.25" hidden="1" customHeight="1">
      <c r="A103" s="180"/>
      <c r="B103" s="175"/>
      <c r="C103" s="176"/>
      <c r="D103" s="178"/>
      <c r="E103" s="49"/>
      <c r="F103" s="93"/>
      <c r="G103" s="94"/>
      <c r="H103" s="50"/>
      <c r="I103" s="50"/>
      <c r="J103" s="51"/>
      <c r="K103" s="105"/>
      <c r="L103" s="105"/>
      <c r="M103" s="105"/>
      <c r="N103" s="241"/>
      <c r="O103" s="105"/>
      <c r="P103" s="104"/>
      <c r="Q103" s="104"/>
      <c r="R103" s="146"/>
      <c r="S103" s="52"/>
      <c r="T103" s="53"/>
      <c r="U103" s="39"/>
      <c r="V103" s="39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</row>
    <row r="104" spans="1:255" ht="74.25" hidden="1" customHeight="1">
      <c r="A104" s="180"/>
      <c r="B104" s="175"/>
      <c r="C104" s="176"/>
      <c r="D104" s="178"/>
      <c r="E104" s="49"/>
      <c r="F104" s="93"/>
      <c r="G104" s="94"/>
      <c r="H104" s="50"/>
      <c r="I104" s="50"/>
      <c r="J104" s="51"/>
      <c r="K104" s="105"/>
      <c r="L104" s="105"/>
      <c r="M104" s="105"/>
      <c r="N104" s="241"/>
      <c r="O104" s="105"/>
      <c r="P104" s="104"/>
      <c r="Q104" s="104"/>
      <c r="R104" s="146"/>
      <c r="S104" s="52"/>
      <c r="T104" s="53"/>
      <c r="U104" s="39"/>
      <c r="V104" s="39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</row>
    <row r="105" spans="1:255" ht="74.25" hidden="1" customHeight="1">
      <c r="A105" s="180"/>
      <c r="B105" s="175"/>
      <c r="C105" s="176"/>
      <c r="D105" s="178"/>
      <c r="E105" s="49"/>
      <c r="F105" s="93"/>
      <c r="G105" s="94"/>
      <c r="H105" s="50"/>
      <c r="I105" s="50"/>
      <c r="J105" s="51"/>
      <c r="K105" s="105"/>
      <c r="L105" s="105"/>
      <c r="M105" s="105"/>
      <c r="N105" s="241"/>
      <c r="O105" s="105"/>
      <c r="P105" s="104"/>
      <c r="Q105" s="104"/>
      <c r="R105" s="146"/>
      <c r="S105" s="52"/>
      <c r="T105" s="53"/>
      <c r="U105" s="39"/>
      <c r="V105" s="39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</row>
    <row r="106" spans="1:255" ht="74.25" hidden="1" customHeight="1">
      <c r="A106" s="180"/>
      <c r="B106" s="175"/>
      <c r="C106" s="176"/>
      <c r="D106" s="178"/>
      <c r="E106" s="49"/>
      <c r="F106" s="93"/>
      <c r="G106" s="94"/>
      <c r="H106" s="50"/>
      <c r="I106" s="50"/>
      <c r="J106" s="51"/>
      <c r="K106" s="105"/>
      <c r="L106" s="105"/>
      <c r="M106" s="105"/>
      <c r="N106" s="241"/>
      <c r="O106" s="105"/>
      <c r="P106" s="104"/>
      <c r="Q106" s="104"/>
      <c r="R106" s="146"/>
      <c r="S106" s="52"/>
      <c r="T106" s="53"/>
      <c r="U106" s="39"/>
      <c r="V106" s="39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</row>
    <row r="107" spans="1:255" ht="74.25" hidden="1" customHeight="1">
      <c r="A107" s="180"/>
      <c r="B107" s="175"/>
      <c r="C107" s="178"/>
      <c r="D107" s="178"/>
      <c r="E107" s="49"/>
      <c r="F107" s="93"/>
      <c r="G107" s="94"/>
      <c r="H107" s="50"/>
      <c r="I107" s="50"/>
      <c r="J107" s="51"/>
      <c r="K107" s="105"/>
      <c r="L107" s="105"/>
      <c r="M107" s="105"/>
      <c r="N107" s="241"/>
      <c r="O107" s="105"/>
      <c r="P107" s="104"/>
      <c r="Q107" s="104"/>
      <c r="R107" s="146"/>
      <c r="S107" s="52"/>
      <c r="T107" s="53"/>
      <c r="U107" s="39"/>
      <c r="V107" s="39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</row>
    <row r="108" spans="1:255" ht="74.25" hidden="1" customHeight="1">
      <c r="A108" s="180"/>
      <c r="B108" s="175"/>
      <c r="C108" s="178"/>
      <c r="D108" s="178"/>
      <c r="E108" s="49"/>
      <c r="F108" s="93"/>
      <c r="G108" s="94"/>
      <c r="H108" s="50"/>
      <c r="I108" s="50"/>
      <c r="J108" s="51"/>
      <c r="K108" s="105"/>
      <c r="L108" s="105"/>
      <c r="M108" s="105"/>
      <c r="N108" s="241"/>
      <c r="O108" s="105"/>
      <c r="P108" s="104"/>
      <c r="Q108" s="104"/>
      <c r="R108" s="146"/>
      <c r="S108" s="52"/>
      <c r="T108" s="53"/>
      <c r="U108" s="39"/>
      <c r="V108" s="39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</row>
    <row r="109" spans="1:255" ht="86.25" hidden="1" customHeight="1">
      <c r="A109" s="180"/>
      <c r="B109" s="175"/>
      <c r="C109" s="178"/>
      <c r="D109" s="178"/>
      <c r="E109" s="49"/>
      <c r="F109" s="93"/>
      <c r="G109" s="94"/>
      <c r="H109" s="50"/>
      <c r="I109" s="50"/>
      <c r="J109" s="51"/>
      <c r="K109" s="105"/>
      <c r="L109" s="105"/>
      <c r="M109" s="105"/>
      <c r="N109" s="241"/>
      <c r="O109" s="105"/>
      <c r="P109" s="104"/>
      <c r="Q109" s="104"/>
      <c r="R109" s="146"/>
      <c r="S109" s="52"/>
      <c r="T109" s="53"/>
      <c r="U109" s="39"/>
      <c r="V109" s="39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</row>
    <row r="110" spans="1:255" ht="74.25" hidden="1" customHeight="1">
      <c r="A110" s="180"/>
      <c r="B110" s="175"/>
      <c r="C110" s="178"/>
      <c r="D110" s="178"/>
      <c r="E110" s="49"/>
      <c r="F110" s="93"/>
      <c r="G110" s="94"/>
      <c r="H110" s="50"/>
      <c r="I110" s="50"/>
      <c r="J110" s="51"/>
      <c r="K110" s="105"/>
      <c r="L110" s="105"/>
      <c r="M110" s="105"/>
      <c r="N110" s="241"/>
      <c r="O110" s="105"/>
      <c r="P110" s="104"/>
      <c r="Q110" s="104"/>
      <c r="R110" s="146"/>
      <c r="S110" s="52"/>
      <c r="T110" s="53"/>
      <c r="U110" s="39"/>
      <c r="V110" s="39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</row>
    <row r="111" spans="1:255" ht="88.5" hidden="1" customHeight="1">
      <c r="A111" s="180"/>
      <c r="B111" s="175"/>
      <c r="C111" s="176"/>
      <c r="D111" s="178"/>
      <c r="E111" s="49"/>
      <c r="F111" s="93"/>
      <c r="G111" s="94"/>
      <c r="H111" s="50"/>
      <c r="I111" s="50"/>
      <c r="J111" s="51"/>
      <c r="K111" s="105"/>
      <c r="L111" s="105"/>
      <c r="M111" s="105"/>
      <c r="N111" s="241"/>
      <c r="O111" s="105"/>
      <c r="P111" s="104"/>
      <c r="Q111" s="104"/>
      <c r="R111" s="146"/>
      <c r="S111" s="52"/>
      <c r="T111" s="53"/>
      <c r="U111" s="39"/>
      <c r="V111" s="39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</row>
    <row r="112" spans="1:255" ht="114.75" hidden="1" customHeight="1">
      <c r="A112" s="180"/>
      <c r="B112" s="175"/>
      <c r="C112" s="178"/>
      <c r="D112" s="178"/>
      <c r="E112" s="49"/>
      <c r="F112" s="93"/>
      <c r="G112" s="94"/>
      <c r="H112" s="50"/>
      <c r="I112" s="50"/>
      <c r="J112" s="51"/>
      <c r="K112" s="105"/>
      <c r="L112" s="105"/>
      <c r="M112" s="105"/>
      <c r="N112" s="241"/>
      <c r="O112" s="105"/>
      <c r="P112" s="104"/>
      <c r="Q112" s="104"/>
      <c r="R112" s="146"/>
      <c r="S112" s="52"/>
      <c r="T112" s="53"/>
      <c r="U112" s="39"/>
      <c r="V112" s="39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</row>
    <row r="113" spans="1:255" ht="112.5" hidden="1" customHeight="1">
      <c r="A113" s="180"/>
      <c r="B113" s="175"/>
      <c r="C113" s="178"/>
      <c r="D113" s="178"/>
      <c r="E113" s="49"/>
      <c r="F113" s="93"/>
      <c r="G113" s="94"/>
      <c r="H113" s="50"/>
      <c r="I113" s="50"/>
      <c r="J113" s="51"/>
      <c r="K113" s="105"/>
      <c r="L113" s="105"/>
      <c r="M113" s="105"/>
      <c r="N113" s="241"/>
      <c r="O113" s="105"/>
      <c r="P113" s="104"/>
      <c r="Q113" s="104"/>
      <c r="R113" s="146"/>
      <c r="S113" s="52"/>
      <c r="T113" s="53"/>
      <c r="U113" s="39"/>
      <c r="V113" s="39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</row>
    <row r="114" spans="1:255" ht="112.5" hidden="1" customHeight="1">
      <c r="A114" s="180"/>
      <c r="B114" s="175"/>
      <c r="C114" s="178"/>
      <c r="D114" s="178"/>
      <c r="E114" s="49"/>
      <c r="F114" s="93"/>
      <c r="G114" s="94"/>
      <c r="H114" s="50"/>
      <c r="I114" s="50"/>
      <c r="J114" s="51"/>
      <c r="K114" s="105"/>
      <c r="L114" s="105"/>
      <c r="M114" s="105"/>
      <c r="N114" s="241"/>
      <c r="O114" s="105"/>
      <c r="P114" s="104"/>
      <c r="Q114" s="104"/>
      <c r="R114" s="146"/>
      <c r="S114" s="52"/>
      <c r="T114" s="53"/>
      <c r="U114" s="39"/>
      <c r="V114" s="39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</row>
    <row r="115" spans="1:255" ht="112.5" hidden="1" customHeight="1">
      <c r="A115" s="180"/>
      <c r="B115" s="175"/>
      <c r="C115" s="178"/>
      <c r="D115" s="178"/>
      <c r="E115" s="49"/>
      <c r="F115" s="93"/>
      <c r="G115" s="94"/>
      <c r="H115" s="50"/>
      <c r="I115" s="50"/>
      <c r="J115" s="51"/>
      <c r="K115" s="105"/>
      <c r="L115" s="105"/>
      <c r="M115" s="105"/>
      <c r="N115" s="241"/>
      <c r="O115" s="105"/>
      <c r="P115" s="104"/>
      <c r="Q115" s="104"/>
      <c r="R115" s="146"/>
      <c r="S115" s="52"/>
      <c r="T115" s="53"/>
      <c r="U115" s="39"/>
      <c r="V115" s="39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</row>
    <row r="116" spans="1:255" ht="112.5" hidden="1" customHeight="1">
      <c r="A116" s="173"/>
      <c r="B116" s="174"/>
      <c r="C116" s="178"/>
      <c r="D116" s="178"/>
      <c r="E116" s="50"/>
      <c r="F116" s="50"/>
      <c r="G116" s="179"/>
      <c r="H116" s="50"/>
      <c r="I116" s="50"/>
      <c r="J116" s="54"/>
      <c r="K116" s="105"/>
      <c r="L116" s="56"/>
      <c r="M116" s="56"/>
      <c r="N116" s="56"/>
      <c r="O116" s="105"/>
      <c r="P116" s="104"/>
      <c r="Q116" s="104"/>
      <c r="R116" s="174"/>
      <c r="S116" s="172"/>
      <c r="T116" s="53"/>
      <c r="U116" s="39"/>
      <c r="V116" s="39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</row>
    <row r="117" spans="1:255" ht="29.25" hidden="1" customHeight="1">
      <c r="A117" s="258" t="s">
        <v>59</v>
      </c>
      <c r="B117" s="259"/>
      <c r="C117" s="260"/>
      <c r="D117" s="261"/>
      <c r="E117" s="262"/>
      <c r="F117" s="262"/>
      <c r="G117" s="262"/>
      <c r="H117" s="262"/>
      <c r="I117" s="263"/>
      <c r="J117" s="55">
        <f>SUM(J86:J116)</f>
        <v>0</v>
      </c>
      <c r="K117" s="56">
        <f>SUM(K86:K116)</f>
        <v>0</v>
      </c>
      <c r="L117" s="56"/>
      <c r="M117" s="56"/>
      <c r="N117" s="244"/>
      <c r="O117" s="255"/>
      <c r="P117" s="256"/>
      <c r="Q117" s="256"/>
      <c r="R117" s="256"/>
      <c r="S117" s="257"/>
      <c r="T117" s="53"/>
      <c r="U117" s="39"/>
      <c r="V117" s="39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</row>
    <row r="118" spans="1:255" ht="57" hidden="1" customHeight="1">
      <c r="A118" s="180"/>
      <c r="B118" s="175"/>
      <c r="C118" s="178"/>
      <c r="D118" s="178"/>
      <c r="E118" s="49"/>
      <c r="F118" s="93"/>
      <c r="G118" s="94"/>
      <c r="H118" s="50"/>
      <c r="I118" s="50"/>
      <c r="J118" s="54"/>
      <c r="K118" s="105"/>
      <c r="L118" s="56"/>
      <c r="M118" s="56"/>
      <c r="N118" s="56"/>
      <c r="O118" s="105"/>
      <c r="P118" s="57"/>
      <c r="Q118" s="57"/>
      <c r="R118" s="148"/>
      <c r="S118" s="89"/>
      <c r="T118" s="53"/>
      <c r="U118" s="39"/>
      <c r="V118" s="39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</row>
    <row r="119" spans="1:255" ht="71.25" hidden="1" customHeight="1">
      <c r="A119" s="180"/>
      <c r="B119" s="175"/>
      <c r="C119" s="62"/>
      <c r="D119" s="178"/>
      <c r="E119" s="49"/>
      <c r="F119" s="93"/>
      <c r="G119" s="94"/>
      <c r="H119" s="50"/>
      <c r="I119" s="50"/>
      <c r="J119" s="54"/>
      <c r="K119" s="105"/>
      <c r="L119" s="56"/>
      <c r="M119" s="56"/>
      <c r="N119" s="56"/>
      <c r="O119" s="105"/>
      <c r="P119" s="57"/>
      <c r="Q119" s="57"/>
      <c r="R119" s="148"/>
      <c r="S119" s="89"/>
      <c r="T119" s="53"/>
      <c r="U119" s="39"/>
      <c r="V119" s="39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</row>
    <row r="120" spans="1:255" ht="84" hidden="1" customHeight="1">
      <c r="A120" s="173"/>
      <c r="B120" s="174"/>
      <c r="C120" s="178"/>
      <c r="D120" s="178"/>
      <c r="E120" s="50"/>
      <c r="F120" s="50"/>
      <c r="G120" s="179"/>
      <c r="H120" s="50"/>
      <c r="I120" s="50"/>
      <c r="J120" s="54"/>
      <c r="K120" s="105"/>
      <c r="L120" s="56"/>
      <c r="M120" s="56"/>
      <c r="N120" s="56"/>
      <c r="O120" s="105"/>
      <c r="P120" s="104"/>
      <c r="Q120" s="104"/>
      <c r="R120" s="174"/>
      <c r="S120" s="172"/>
      <c r="T120" s="53"/>
      <c r="U120" s="39"/>
      <c r="V120" s="39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</row>
    <row r="121" spans="1:255" ht="84" hidden="1" customHeight="1">
      <c r="A121" s="173"/>
      <c r="B121" s="174"/>
      <c r="C121" s="178"/>
      <c r="D121" s="178"/>
      <c r="E121" s="49"/>
      <c r="F121" s="93"/>
      <c r="G121" s="94"/>
      <c r="H121" s="50"/>
      <c r="I121" s="50"/>
      <c r="J121" s="51"/>
      <c r="K121" s="105"/>
      <c r="L121" s="105"/>
      <c r="M121" s="105"/>
      <c r="N121" s="241"/>
      <c r="O121" s="105"/>
      <c r="P121" s="104"/>
      <c r="Q121" s="104"/>
      <c r="R121" s="146"/>
      <c r="S121" s="52"/>
      <c r="T121" s="53"/>
      <c r="U121" s="39"/>
      <c r="V121" s="39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</row>
    <row r="122" spans="1:255" ht="84" hidden="1" customHeight="1">
      <c r="A122" s="173"/>
      <c r="B122" s="174"/>
      <c r="C122" s="178"/>
      <c r="D122" s="178"/>
      <c r="E122" s="50"/>
      <c r="F122" s="50"/>
      <c r="G122" s="94"/>
      <c r="H122" s="50"/>
      <c r="I122" s="50"/>
      <c r="J122" s="54"/>
      <c r="K122" s="105"/>
      <c r="L122" s="56"/>
      <c r="M122" s="56"/>
      <c r="N122" s="56"/>
      <c r="O122" s="105"/>
      <c r="P122" s="104"/>
      <c r="Q122" s="104"/>
      <c r="R122" s="174"/>
      <c r="S122" s="172"/>
      <c r="T122" s="53"/>
      <c r="U122" s="39"/>
      <c r="V122" s="39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</row>
    <row r="123" spans="1:255" ht="84" hidden="1" customHeight="1">
      <c r="A123" s="173"/>
      <c r="B123" s="174"/>
      <c r="C123" s="178"/>
      <c r="D123" s="178"/>
      <c r="E123" s="50"/>
      <c r="F123" s="50"/>
      <c r="G123" s="94"/>
      <c r="H123" s="50"/>
      <c r="I123" s="50"/>
      <c r="J123" s="54"/>
      <c r="K123" s="105"/>
      <c r="L123" s="56"/>
      <c r="M123" s="56"/>
      <c r="N123" s="56"/>
      <c r="O123" s="105"/>
      <c r="P123" s="104"/>
      <c r="Q123" s="104"/>
      <c r="R123" s="174"/>
      <c r="S123" s="172"/>
      <c r="T123" s="53"/>
      <c r="U123" s="39"/>
      <c r="V123" s="39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</row>
    <row r="124" spans="1:255" ht="84" hidden="1" customHeight="1">
      <c r="A124" s="173"/>
      <c r="B124" s="174"/>
      <c r="C124" s="178"/>
      <c r="D124" s="178"/>
      <c r="E124" s="49"/>
      <c r="F124" s="50"/>
      <c r="G124" s="94"/>
      <c r="H124" s="50"/>
      <c r="I124" s="50"/>
      <c r="J124" s="54"/>
      <c r="K124" s="105"/>
      <c r="L124" s="56"/>
      <c r="M124" s="56"/>
      <c r="N124" s="56"/>
      <c r="O124" s="105"/>
      <c r="P124" s="104"/>
      <c r="Q124" s="104"/>
      <c r="R124" s="174"/>
      <c r="S124" s="172"/>
      <c r="T124" s="53"/>
      <c r="U124" s="39"/>
      <c r="V124" s="39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</row>
    <row r="125" spans="1:255" ht="71.25" hidden="1" customHeight="1">
      <c r="A125" s="180"/>
      <c r="B125" s="175"/>
      <c r="C125" s="178"/>
      <c r="D125" s="178"/>
      <c r="E125" s="50"/>
      <c r="F125" s="50"/>
      <c r="G125" s="179"/>
      <c r="H125" s="50"/>
      <c r="I125" s="50"/>
      <c r="J125" s="105"/>
      <c r="K125" s="105"/>
      <c r="L125" s="105"/>
      <c r="M125" s="105"/>
      <c r="N125" s="241"/>
      <c r="O125" s="105"/>
      <c r="P125" s="104"/>
      <c r="Q125" s="104"/>
      <c r="R125" s="146"/>
      <c r="S125" s="52"/>
      <c r="T125" s="53"/>
      <c r="U125" s="39"/>
      <c r="V125" s="39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</row>
    <row r="126" spans="1:255" ht="71.25" hidden="1" customHeight="1">
      <c r="A126" s="180"/>
      <c r="B126" s="175"/>
      <c r="C126" s="178"/>
      <c r="D126" s="178"/>
      <c r="E126" s="49"/>
      <c r="F126" s="93"/>
      <c r="G126" s="94"/>
      <c r="H126" s="50"/>
      <c r="I126" s="50"/>
      <c r="J126" s="95"/>
      <c r="K126" s="96"/>
      <c r="L126" s="105"/>
      <c r="M126" s="105"/>
      <c r="N126" s="242"/>
      <c r="O126" s="96"/>
      <c r="P126" s="91"/>
      <c r="Q126" s="91"/>
      <c r="R126" s="151"/>
      <c r="S126" s="63"/>
      <c r="T126" s="53"/>
      <c r="U126" s="39"/>
      <c r="V126" s="39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</row>
    <row r="127" spans="1:255" ht="71.25" hidden="1" customHeight="1">
      <c r="A127" s="180"/>
      <c r="B127" s="175"/>
      <c r="C127" s="178"/>
      <c r="D127" s="178"/>
      <c r="E127" s="49"/>
      <c r="F127" s="93"/>
      <c r="G127" s="94"/>
      <c r="H127" s="50"/>
      <c r="I127" s="50"/>
      <c r="J127" s="95"/>
      <c r="K127" s="96"/>
      <c r="L127" s="105"/>
      <c r="M127" s="105"/>
      <c r="N127" s="242"/>
      <c r="O127" s="96"/>
      <c r="P127" s="91"/>
      <c r="Q127" s="91"/>
      <c r="R127" s="151"/>
      <c r="S127" s="63"/>
      <c r="T127" s="53"/>
      <c r="U127" s="39"/>
      <c r="V127" s="39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</row>
    <row r="128" spans="1:255" ht="71.25" hidden="1" customHeight="1">
      <c r="A128" s="180"/>
      <c r="B128" s="175"/>
      <c r="C128" s="178"/>
      <c r="D128" s="178"/>
      <c r="E128" s="49"/>
      <c r="F128" s="93"/>
      <c r="G128" s="94"/>
      <c r="H128" s="50"/>
      <c r="I128" s="50"/>
      <c r="J128" s="95"/>
      <c r="K128" s="96"/>
      <c r="L128" s="105"/>
      <c r="M128" s="105"/>
      <c r="N128" s="242"/>
      <c r="O128" s="96"/>
      <c r="P128" s="91"/>
      <c r="Q128" s="91"/>
      <c r="R128" s="151"/>
      <c r="S128" s="63"/>
      <c r="T128" s="53"/>
      <c r="U128" s="39"/>
      <c r="V128" s="39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</row>
    <row r="129" spans="1:255" ht="71.25" hidden="1" customHeight="1">
      <c r="A129" s="180"/>
      <c r="B129" s="175"/>
      <c r="C129" s="178"/>
      <c r="D129" s="178"/>
      <c r="E129" s="49"/>
      <c r="F129" s="93"/>
      <c r="G129" s="94"/>
      <c r="H129" s="50"/>
      <c r="I129" s="50"/>
      <c r="J129" s="95"/>
      <c r="K129" s="96"/>
      <c r="L129" s="105"/>
      <c r="M129" s="105"/>
      <c r="N129" s="242"/>
      <c r="O129" s="96"/>
      <c r="P129" s="91"/>
      <c r="Q129" s="91"/>
      <c r="R129" s="151"/>
      <c r="S129" s="63"/>
      <c r="T129" s="53"/>
      <c r="U129" s="39"/>
      <c r="V129" s="39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</row>
    <row r="130" spans="1:255" ht="71.25" hidden="1" customHeight="1">
      <c r="A130" s="180"/>
      <c r="B130" s="175"/>
      <c r="C130" s="178"/>
      <c r="D130" s="178"/>
      <c r="E130" s="49"/>
      <c r="F130" s="50"/>
      <c r="G130" s="94"/>
      <c r="H130" s="50"/>
      <c r="I130" s="50"/>
      <c r="J130" s="95"/>
      <c r="K130" s="96"/>
      <c r="L130" s="105"/>
      <c r="M130" s="105"/>
      <c r="N130" s="242"/>
      <c r="O130" s="96"/>
      <c r="P130" s="91"/>
      <c r="Q130" s="91"/>
      <c r="R130" s="151"/>
      <c r="S130" s="63"/>
      <c r="T130" s="53"/>
      <c r="U130" s="39"/>
      <c r="V130" s="39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</row>
    <row r="131" spans="1:255" ht="84" hidden="1" customHeight="1">
      <c r="A131" s="180"/>
      <c r="B131" s="175"/>
      <c r="C131" s="178"/>
      <c r="D131" s="178"/>
      <c r="E131" s="49"/>
      <c r="F131" s="93"/>
      <c r="G131" s="94"/>
      <c r="H131" s="50"/>
      <c r="I131" s="50"/>
      <c r="J131" s="95"/>
      <c r="K131" s="96"/>
      <c r="L131" s="105"/>
      <c r="M131" s="105"/>
      <c r="N131" s="242"/>
      <c r="O131" s="96"/>
      <c r="P131" s="91"/>
      <c r="Q131" s="91"/>
      <c r="R131" s="151"/>
      <c r="S131" s="63"/>
      <c r="T131" s="53"/>
      <c r="U131" s="39"/>
      <c r="V131" s="39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</row>
    <row r="132" spans="1:255" ht="72" hidden="1" customHeight="1">
      <c r="A132" s="180"/>
      <c r="B132" s="175"/>
      <c r="C132" s="178"/>
      <c r="D132" s="178"/>
      <c r="E132" s="49"/>
      <c r="F132" s="93"/>
      <c r="G132" s="94"/>
      <c r="H132" s="50"/>
      <c r="I132" s="50"/>
      <c r="J132" s="51"/>
      <c r="K132" s="105"/>
      <c r="L132" s="105"/>
      <c r="M132" s="105"/>
      <c r="N132" s="241"/>
      <c r="O132" s="105"/>
      <c r="P132" s="104"/>
      <c r="Q132" s="104"/>
      <c r="R132" s="146"/>
      <c r="S132" s="52"/>
      <c r="T132" s="53"/>
      <c r="U132" s="39"/>
      <c r="V132" s="39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</row>
    <row r="133" spans="1:255" ht="72" hidden="1" customHeight="1">
      <c r="A133" s="180"/>
      <c r="B133" s="175"/>
      <c r="C133" s="178"/>
      <c r="D133" s="178"/>
      <c r="E133" s="49"/>
      <c r="F133" s="50"/>
      <c r="G133" s="94"/>
      <c r="H133" s="50"/>
      <c r="I133" s="50"/>
      <c r="J133" s="51"/>
      <c r="K133" s="105"/>
      <c r="L133" s="105"/>
      <c r="M133" s="105"/>
      <c r="N133" s="241"/>
      <c r="O133" s="105"/>
      <c r="P133" s="104"/>
      <c r="Q133" s="104"/>
      <c r="R133" s="146"/>
      <c r="S133" s="52"/>
      <c r="T133" s="53"/>
      <c r="U133" s="39"/>
      <c r="V133" s="39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</row>
    <row r="134" spans="1:255" ht="72" hidden="1" customHeight="1">
      <c r="A134" s="180"/>
      <c r="B134" s="175"/>
      <c r="C134" s="178"/>
      <c r="D134" s="178"/>
      <c r="E134" s="49"/>
      <c r="F134" s="93"/>
      <c r="G134" s="94"/>
      <c r="H134" s="50"/>
      <c r="I134" s="50"/>
      <c r="J134" s="51"/>
      <c r="K134" s="105"/>
      <c r="L134" s="105"/>
      <c r="M134" s="105"/>
      <c r="N134" s="241"/>
      <c r="O134" s="105"/>
      <c r="P134" s="104"/>
      <c r="Q134" s="104"/>
      <c r="R134" s="146"/>
      <c r="S134" s="52"/>
      <c r="T134" s="53"/>
      <c r="U134" s="39"/>
      <c r="V134" s="39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  <c r="IU134" s="17"/>
    </row>
    <row r="135" spans="1:255" ht="72" hidden="1" customHeight="1">
      <c r="A135" s="180"/>
      <c r="B135" s="175"/>
      <c r="C135" s="178"/>
      <c r="D135" s="178"/>
      <c r="E135" s="49"/>
      <c r="F135" s="93"/>
      <c r="G135" s="94"/>
      <c r="H135" s="50"/>
      <c r="I135" s="50"/>
      <c r="J135" s="51"/>
      <c r="K135" s="105"/>
      <c r="L135" s="105"/>
      <c r="M135" s="105"/>
      <c r="N135" s="241"/>
      <c r="O135" s="105"/>
      <c r="P135" s="104"/>
      <c r="Q135" s="104"/>
      <c r="R135" s="146"/>
      <c r="S135" s="52"/>
      <c r="T135" s="53"/>
      <c r="U135" s="39"/>
      <c r="V135" s="39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  <c r="IU135" s="17"/>
    </row>
    <row r="136" spans="1:255" ht="69.75" hidden="1" customHeight="1">
      <c r="A136" s="180"/>
      <c r="B136" s="175"/>
      <c r="C136" s="178"/>
      <c r="D136" s="178"/>
      <c r="E136" s="49"/>
      <c r="F136" s="50"/>
      <c r="G136" s="94"/>
      <c r="H136" s="50"/>
      <c r="I136" s="50"/>
      <c r="J136" s="51"/>
      <c r="K136" s="105"/>
      <c r="L136" s="105"/>
      <c r="M136" s="105"/>
      <c r="N136" s="241"/>
      <c r="O136" s="105"/>
      <c r="P136" s="104"/>
      <c r="Q136" s="104"/>
      <c r="R136" s="146"/>
      <c r="S136" s="52"/>
      <c r="T136" s="53"/>
      <c r="U136" s="39"/>
      <c r="V136" s="39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</row>
    <row r="137" spans="1:255" ht="69.75" hidden="1" customHeight="1">
      <c r="A137" s="180"/>
      <c r="B137" s="175"/>
      <c r="C137" s="178"/>
      <c r="D137" s="178"/>
      <c r="E137" s="50"/>
      <c r="F137" s="50"/>
      <c r="G137" s="179"/>
      <c r="H137" s="50"/>
      <c r="I137" s="50"/>
      <c r="J137" s="51"/>
      <c r="K137" s="105"/>
      <c r="L137" s="105"/>
      <c r="M137" s="105"/>
      <c r="N137" s="241"/>
      <c r="O137" s="105"/>
      <c r="P137" s="104"/>
      <c r="Q137" s="104"/>
      <c r="R137" s="146"/>
      <c r="S137" s="52"/>
      <c r="T137" s="53"/>
      <c r="U137" s="39"/>
      <c r="V137" s="39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  <c r="IU137" s="17"/>
    </row>
    <row r="138" spans="1:255" ht="69.75" hidden="1" customHeight="1">
      <c r="A138" s="180"/>
      <c r="B138" s="175"/>
      <c r="C138" s="178"/>
      <c r="D138" s="178"/>
      <c r="E138" s="49"/>
      <c r="F138" s="50"/>
      <c r="G138" s="94"/>
      <c r="H138" s="50"/>
      <c r="I138" s="50"/>
      <c r="J138" s="51"/>
      <c r="K138" s="105"/>
      <c r="L138" s="105"/>
      <c r="M138" s="105"/>
      <c r="N138" s="241"/>
      <c r="O138" s="105"/>
      <c r="P138" s="104"/>
      <c r="Q138" s="104"/>
      <c r="R138" s="146"/>
      <c r="S138" s="52"/>
      <c r="T138" s="53"/>
      <c r="U138" s="39"/>
      <c r="V138" s="39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</row>
    <row r="139" spans="1:255" ht="69.75" hidden="1" customHeight="1">
      <c r="A139" s="180"/>
      <c r="B139" s="175"/>
      <c r="C139" s="178"/>
      <c r="D139" s="178"/>
      <c r="E139" s="49"/>
      <c r="F139" s="93"/>
      <c r="G139" s="94"/>
      <c r="H139" s="50"/>
      <c r="I139" s="50"/>
      <c r="J139" s="51"/>
      <c r="K139" s="105"/>
      <c r="L139" s="105"/>
      <c r="M139" s="105"/>
      <c r="N139" s="241"/>
      <c r="O139" s="105"/>
      <c r="P139" s="104"/>
      <c r="Q139" s="104"/>
      <c r="R139" s="146"/>
      <c r="S139" s="52"/>
      <c r="T139" s="53"/>
      <c r="U139" s="39"/>
      <c r="V139" s="39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</row>
    <row r="140" spans="1:255" ht="69.75" hidden="1" customHeight="1">
      <c r="A140" s="180"/>
      <c r="B140" s="175"/>
      <c r="C140" s="178"/>
      <c r="D140" s="178"/>
      <c r="E140" s="49"/>
      <c r="F140" s="93"/>
      <c r="G140" s="94"/>
      <c r="H140" s="50"/>
      <c r="I140" s="50"/>
      <c r="J140" s="51"/>
      <c r="K140" s="105"/>
      <c r="L140" s="105"/>
      <c r="M140" s="105"/>
      <c r="N140" s="241"/>
      <c r="O140" s="105"/>
      <c r="P140" s="104"/>
      <c r="Q140" s="104"/>
      <c r="R140" s="146"/>
      <c r="S140" s="52"/>
      <c r="T140" s="53"/>
      <c r="U140" s="39"/>
      <c r="V140" s="39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</row>
    <row r="141" spans="1:255" ht="69.75" hidden="1" customHeight="1">
      <c r="A141" s="180"/>
      <c r="B141" s="175"/>
      <c r="C141" s="178"/>
      <c r="D141" s="178"/>
      <c r="E141" s="49"/>
      <c r="F141" s="93"/>
      <c r="G141" s="94"/>
      <c r="H141" s="50"/>
      <c r="I141" s="50"/>
      <c r="J141" s="51"/>
      <c r="K141" s="96"/>
      <c r="L141" s="105"/>
      <c r="M141" s="105"/>
      <c r="N141" s="242"/>
      <c r="O141" s="96"/>
      <c r="P141" s="91"/>
      <c r="Q141" s="91"/>
      <c r="R141" s="151"/>
      <c r="S141" s="63"/>
      <c r="T141" s="53"/>
      <c r="U141" s="39"/>
      <c r="V141" s="39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</row>
    <row r="142" spans="1:255" ht="69.75" hidden="1" customHeight="1">
      <c r="A142" s="180"/>
      <c r="B142" s="175"/>
      <c r="C142" s="178"/>
      <c r="D142" s="178"/>
      <c r="E142" s="49"/>
      <c r="F142" s="93"/>
      <c r="G142" s="94"/>
      <c r="H142" s="50"/>
      <c r="I142" s="50"/>
      <c r="J142" s="51"/>
      <c r="K142" s="105"/>
      <c r="L142" s="105"/>
      <c r="M142" s="105"/>
      <c r="N142" s="241"/>
      <c r="O142" s="105"/>
      <c r="P142" s="104"/>
      <c r="Q142" s="104"/>
      <c r="R142" s="146"/>
      <c r="S142" s="52"/>
      <c r="T142" s="53"/>
      <c r="U142" s="39"/>
      <c r="V142" s="39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</row>
    <row r="143" spans="1:255" ht="69.75" hidden="1" customHeight="1">
      <c r="A143" s="180"/>
      <c r="B143" s="175"/>
      <c r="C143" s="178"/>
      <c r="D143" s="178"/>
      <c r="E143" s="49"/>
      <c r="F143" s="93"/>
      <c r="G143" s="94"/>
      <c r="H143" s="50"/>
      <c r="I143" s="50"/>
      <c r="J143" s="105"/>
      <c r="K143" s="105"/>
      <c r="L143" s="105"/>
      <c r="M143" s="105"/>
      <c r="N143" s="241"/>
      <c r="O143" s="105"/>
      <c r="P143" s="104"/>
      <c r="Q143" s="104"/>
      <c r="R143" s="146"/>
      <c r="S143" s="52"/>
      <c r="T143" s="53"/>
      <c r="U143" s="39"/>
      <c r="V143" s="39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</row>
    <row r="144" spans="1:255" ht="69.75" hidden="1" customHeight="1">
      <c r="A144" s="180"/>
      <c r="B144" s="175"/>
      <c r="C144" s="178"/>
      <c r="D144" s="178"/>
      <c r="E144" s="50"/>
      <c r="F144" s="50"/>
      <c r="G144" s="179"/>
      <c r="H144" s="50"/>
      <c r="I144" s="50"/>
      <c r="J144" s="54"/>
      <c r="K144" s="105"/>
      <c r="L144" s="105"/>
      <c r="M144" s="105"/>
      <c r="N144" s="241"/>
      <c r="O144" s="105"/>
      <c r="P144" s="104"/>
      <c r="Q144" s="104"/>
      <c r="R144" s="146"/>
      <c r="S144" s="52"/>
      <c r="T144" s="53"/>
      <c r="U144" s="39"/>
      <c r="V144" s="39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</row>
    <row r="145" spans="1:255" ht="69.75" hidden="1" customHeight="1">
      <c r="A145" s="180"/>
      <c r="B145" s="175"/>
      <c r="C145" s="178"/>
      <c r="D145" s="178"/>
      <c r="E145" s="49"/>
      <c r="F145" s="50"/>
      <c r="G145" s="94"/>
      <c r="H145" s="50"/>
      <c r="I145" s="50"/>
      <c r="J145" s="51"/>
      <c r="K145" s="105"/>
      <c r="L145" s="105"/>
      <c r="M145" s="105"/>
      <c r="N145" s="241"/>
      <c r="O145" s="105"/>
      <c r="P145" s="104"/>
      <c r="Q145" s="104"/>
      <c r="R145" s="146"/>
      <c r="S145" s="52"/>
      <c r="T145" s="53"/>
      <c r="U145" s="39"/>
      <c r="V145" s="39" t="s">
        <v>60</v>
      </c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</row>
    <row r="146" spans="1:255" ht="69.75" hidden="1" customHeight="1">
      <c r="A146" s="180"/>
      <c r="B146" s="175"/>
      <c r="C146" s="178"/>
      <c r="D146" s="178"/>
      <c r="E146" s="50"/>
      <c r="F146" s="50"/>
      <c r="G146" s="179"/>
      <c r="H146" s="50"/>
      <c r="I146" s="50"/>
      <c r="J146" s="51"/>
      <c r="K146" s="105"/>
      <c r="L146" s="105"/>
      <c r="M146" s="105"/>
      <c r="N146" s="241"/>
      <c r="O146" s="105"/>
      <c r="P146" s="104"/>
      <c r="Q146" s="104"/>
      <c r="R146" s="146"/>
      <c r="S146" s="52"/>
      <c r="T146" s="53"/>
      <c r="U146" s="39"/>
      <c r="V146" s="39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</row>
    <row r="147" spans="1:255" ht="90" hidden="1" customHeight="1">
      <c r="A147" s="180"/>
      <c r="B147" s="175"/>
      <c r="C147" s="182"/>
      <c r="D147" s="178"/>
      <c r="E147" s="50"/>
      <c r="F147" s="50"/>
      <c r="G147" s="179"/>
      <c r="H147" s="50"/>
      <c r="I147" s="50"/>
      <c r="J147" s="51"/>
      <c r="K147" s="105"/>
      <c r="L147" s="105"/>
      <c r="M147" s="105"/>
      <c r="N147" s="241"/>
      <c r="O147" s="105"/>
      <c r="P147" s="104"/>
      <c r="Q147" s="104"/>
      <c r="R147" s="146"/>
      <c r="S147" s="52"/>
      <c r="T147" s="53"/>
      <c r="U147" s="39"/>
      <c r="V147" s="39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</row>
    <row r="148" spans="1:255" ht="90" hidden="1" customHeight="1">
      <c r="A148" s="180"/>
      <c r="B148" s="175"/>
      <c r="C148" s="178"/>
      <c r="D148" s="178"/>
      <c r="E148" s="50"/>
      <c r="F148" s="50"/>
      <c r="G148" s="179"/>
      <c r="H148" s="50"/>
      <c r="I148" s="50"/>
      <c r="J148" s="51"/>
      <c r="K148" s="64"/>
      <c r="L148" s="105"/>
      <c r="M148" s="105"/>
      <c r="N148" s="241"/>
      <c r="O148" s="105"/>
      <c r="P148" s="104"/>
      <c r="Q148" s="104"/>
      <c r="R148" s="146"/>
      <c r="S148" s="52"/>
      <c r="T148" s="53"/>
      <c r="U148" s="39"/>
      <c r="V148" s="39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</row>
    <row r="149" spans="1:255" ht="90" hidden="1" customHeight="1">
      <c r="A149" s="180"/>
      <c r="B149" s="175"/>
      <c r="C149" s="178"/>
      <c r="D149" s="178"/>
      <c r="E149" s="50"/>
      <c r="F149" s="50"/>
      <c r="G149" s="179"/>
      <c r="H149" s="50"/>
      <c r="I149" s="50"/>
      <c r="J149" s="51"/>
      <c r="K149" s="105"/>
      <c r="L149" s="105"/>
      <c r="M149" s="105"/>
      <c r="N149" s="241"/>
      <c r="O149" s="105"/>
      <c r="P149" s="104"/>
      <c r="Q149" s="104"/>
      <c r="R149" s="146"/>
      <c r="S149" s="52"/>
      <c r="T149" s="53"/>
      <c r="U149" s="39"/>
      <c r="V149" s="39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</row>
    <row r="150" spans="1:255" ht="90" hidden="1" customHeight="1">
      <c r="A150" s="180"/>
      <c r="B150" s="175"/>
      <c r="C150" s="178"/>
      <c r="D150" s="178"/>
      <c r="E150" s="49"/>
      <c r="F150" s="50"/>
      <c r="G150" s="94"/>
      <c r="H150" s="50"/>
      <c r="I150" s="50"/>
      <c r="J150" s="51"/>
      <c r="K150" s="64"/>
      <c r="L150" s="105"/>
      <c r="M150" s="105"/>
      <c r="N150" s="241"/>
      <c r="O150" s="105"/>
      <c r="P150" s="104"/>
      <c r="Q150" s="104"/>
      <c r="R150" s="146"/>
      <c r="S150" s="52"/>
      <c r="T150" s="53"/>
      <c r="U150" s="39"/>
      <c r="V150" s="39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</row>
    <row r="151" spans="1:255" ht="90" hidden="1" customHeight="1">
      <c r="A151" s="180"/>
      <c r="B151" s="175"/>
      <c r="C151" s="178"/>
      <c r="D151" s="178"/>
      <c r="E151" s="49"/>
      <c r="F151" s="93"/>
      <c r="G151" s="94"/>
      <c r="H151" s="50"/>
      <c r="I151" s="50"/>
      <c r="J151" s="51"/>
      <c r="K151" s="105"/>
      <c r="L151" s="105"/>
      <c r="M151" s="105"/>
      <c r="N151" s="241"/>
      <c r="O151" s="105"/>
      <c r="P151" s="104"/>
      <c r="Q151" s="104"/>
      <c r="R151" s="146"/>
      <c r="S151" s="52"/>
      <c r="T151" s="53"/>
      <c r="U151" s="39"/>
      <c r="V151" s="39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</row>
    <row r="152" spans="1:255" ht="90" hidden="1" customHeight="1">
      <c r="A152" s="180"/>
      <c r="B152" s="175"/>
      <c r="C152" s="178"/>
      <c r="D152" s="178"/>
      <c r="E152" s="49"/>
      <c r="F152" s="50"/>
      <c r="G152" s="94"/>
      <c r="H152" s="50"/>
      <c r="I152" s="50"/>
      <c r="J152" s="51"/>
      <c r="K152" s="64"/>
      <c r="L152" s="105"/>
      <c r="M152" s="105"/>
      <c r="N152" s="241"/>
      <c r="O152" s="105"/>
      <c r="P152" s="104"/>
      <c r="Q152" s="104"/>
      <c r="R152" s="146"/>
      <c r="S152" s="52"/>
      <c r="T152" s="53"/>
      <c r="U152" s="39"/>
      <c r="V152" s="39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  <c r="IU152" s="17"/>
    </row>
    <row r="153" spans="1:255" ht="90" hidden="1" customHeight="1">
      <c r="A153" s="180"/>
      <c r="B153" s="175"/>
      <c r="C153" s="178"/>
      <c r="D153" s="178"/>
      <c r="E153" s="49"/>
      <c r="F153" s="93"/>
      <c r="G153" s="94"/>
      <c r="H153" s="50"/>
      <c r="I153" s="50"/>
      <c r="J153" s="51"/>
      <c r="K153" s="64"/>
      <c r="L153" s="105"/>
      <c r="M153" s="105"/>
      <c r="N153" s="241"/>
      <c r="O153" s="105"/>
      <c r="P153" s="104"/>
      <c r="Q153" s="104"/>
      <c r="R153" s="146"/>
      <c r="S153" s="52"/>
      <c r="T153" s="53"/>
      <c r="U153" s="39"/>
      <c r="V153" s="39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</row>
    <row r="154" spans="1:255" ht="90" hidden="1" customHeight="1">
      <c r="A154" s="180"/>
      <c r="B154" s="71"/>
      <c r="C154" s="67"/>
      <c r="D154" s="178"/>
      <c r="E154" s="49"/>
      <c r="F154" s="93"/>
      <c r="G154" s="94"/>
      <c r="H154" s="50"/>
      <c r="I154" s="50"/>
      <c r="J154" s="51"/>
      <c r="K154" s="64"/>
      <c r="L154" s="105"/>
      <c r="M154" s="105"/>
      <c r="N154" s="241"/>
      <c r="O154" s="105"/>
      <c r="P154" s="104"/>
      <c r="Q154" s="104"/>
      <c r="R154" s="146"/>
      <c r="S154" s="52"/>
      <c r="T154" s="53"/>
      <c r="U154" s="39"/>
      <c r="V154" s="39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</row>
    <row r="155" spans="1:255" ht="90" hidden="1" customHeight="1">
      <c r="A155" s="180"/>
      <c r="B155" s="175"/>
      <c r="C155" s="178"/>
      <c r="D155" s="178"/>
      <c r="E155" s="49"/>
      <c r="F155" s="93"/>
      <c r="G155" s="94"/>
      <c r="H155" s="50"/>
      <c r="I155" s="50"/>
      <c r="J155" s="51"/>
      <c r="K155" s="105"/>
      <c r="L155" s="105"/>
      <c r="M155" s="105"/>
      <c r="N155" s="241"/>
      <c r="O155" s="105"/>
      <c r="P155" s="104"/>
      <c r="Q155" s="104"/>
      <c r="R155" s="146"/>
      <c r="S155" s="52"/>
      <c r="T155" s="53"/>
      <c r="U155" s="39"/>
      <c r="V155" s="39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</row>
    <row r="156" spans="1:255" ht="67.5" hidden="1" customHeight="1">
      <c r="A156" s="180"/>
      <c r="B156" s="175"/>
      <c r="C156" s="178"/>
      <c r="D156" s="178"/>
      <c r="E156" s="49"/>
      <c r="F156" s="93"/>
      <c r="G156" s="94"/>
      <c r="H156" s="50"/>
      <c r="I156" s="50"/>
      <c r="J156" s="51"/>
      <c r="K156" s="105"/>
      <c r="L156" s="105"/>
      <c r="M156" s="105"/>
      <c r="N156" s="241"/>
      <c r="O156" s="105"/>
      <c r="P156" s="104"/>
      <c r="Q156" s="104"/>
      <c r="R156" s="146"/>
      <c r="S156" s="52"/>
      <c r="T156" s="53"/>
      <c r="U156" s="39"/>
      <c r="V156" s="39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</row>
    <row r="157" spans="1:255" ht="7.5" hidden="1" customHeight="1">
      <c r="A157" s="258" t="s">
        <v>58</v>
      </c>
      <c r="B157" s="259"/>
      <c r="C157" s="260"/>
      <c r="D157" s="261"/>
      <c r="E157" s="262"/>
      <c r="F157" s="262"/>
      <c r="G157" s="262"/>
      <c r="H157" s="262"/>
      <c r="I157" s="263"/>
      <c r="J157" s="55">
        <f>SUM(J118:J156)</f>
        <v>0</v>
      </c>
      <c r="K157" s="56">
        <f>SUM(K118:K156)</f>
        <v>0</v>
      </c>
      <c r="L157" s="56"/>
      <c r="M157" s="56"/>
      <c r="N157" s="244"/>
      <c r="O157" s="255"/>
      <c r="P157" s="256"/>
      <c r="Q157" s="256"/>
      <c r="R157" s="256"/>
      <c r="S157" s="257"/>
      <c r="T157" s="53"/>
      <c r="U157" s="39"/>
      <c r="V157" s="39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</row>
    <row r="158" spans="1:255" ht="49.5" hidden="1" customHeight="1">
      <c r="A158" s="180"/>
      <c r="B158" s="175"/>
      <c r="C158" s="104"/>
      <c r="D158" s="178"/>
      <c r="E158" s="178"/>
      <c r="F158" s="178"/>
      <c r="G158" s="178"/>
      <c r="H158" s="178"/>
      <c r="I158" s="178"/>
      <c r="J158" s="55"/>
      <c r="K158" s="56"/>
      <c r="L158" s="56"/>
      <c r="M158" s="56"/>
      <c r="N158" s="56"/>
      <c r="O158" s="105"/>
      <c r="P158" s="105"/>
      <c r="Q158" s="105"/>
      <c r="R158" s="171"/>
      <c r="S158" s="89"/>
      <c r="T158" s="53"/>
      <c r="U158" s="39"/>
      <c r="V158" s="39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</row>
    <row r="159" spans="1:255" ht="27" hidden="1" customHeight="1">
      <c r="A159" s="180"/>
      <c r="B159" s="175"/>
      <c r="C159" s="104"/>
      <c r="D159" s="178"/>
      <c r="E159" s="178"/>
      <c r="F159" s="178"/>
      <c r="G159" s="178"/>
      <c r="H159" s="178"/>
      <c r="I159" s="178"/>
      <c r="J159" s="55"/>
      <c r="K159" s="56"/>
      <c r="L159" s="56"/>
      <c r="M159" s="56"/>
      <c r="N159" s="56"/>
      <c r="O159" s="105"/>
      <c r="P159" s="105"/>
      <c r="Q159" s="105"/>
      <c r="R159" s="171"/>
      <c r="S159" s="89"/>
      <c r="T159" s="53"/>
      <c r="U159" s="39"/>
      <c r="V159" s="39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</row>
    <row r="160" spans="1:255" ht="30" hidden="1" customHeight="1">
      <c r="A160" s="180"/>
      <c r="B160" s="175"/>
      <c r="C160" s="104"/>
      <c r="D160" s="178"/>
      <c r="E160" s="178"/>
      <c r="F160" s="178"/>
      <c r="G160" s="178"/>
      <c r="H160" s="178"/>
      <c r="I160" s="178"/>
      <c r="J160" s="55"/>
      <c r="K160" s="56"/>
      <c r="L160" s="56"/>
      <c r="M160" s="56"/>
      <c r="N160" s="56"/>
      <c r="O160" s="105"/>
      <c r="P160" s="105"/>
      <c r="Q160" s="105"/>
      <c r="R160" s="171"/>
      <c r="S160" s="89"/>
      <c r="T160" s="53"/>
      <c r="U160" s="39"/>
      <c r="V160" s="39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</row>
    <row r="161" spans="1:255" ht="30" hidden="1" customHeight="1">
      <c r="A161" s="180"/>
      <c r="B161" s="175"/>
      <c r="C161" s="104"/>
      <c r="D161" s="178"/>
      <c r="E161" s="178"/>
      <c r="F161" s="178"/>
      <c r="G161" s="178"/>
      <c r="H161" s="178"/>
      <c r="I161" s="178"/>
      <c r="J161" s="55"/>
      <c r="K161" s="56"/>
      <c r="L161" s="56"/>
      <c r="M161" s="56"/>
      <c r="N161" s="56"/>
      <c r="O161" s="105"/>
      <c r="P161" s="105"/>
      <c r="Q161" s="105"/>
      <c r="R161" s="171"/>
      <c r="S161" s="89"/>
      <c r="T161" s="53"/>
      <c r="U161" s="39"/>
      <c r="V161" s="39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</row>
    <row r="162" spans="1:255" ht="30" hidden="1" customHeight="1">
      <c r="A162" s="180"/>
      <c r="B162" s="175"/>
      <c r="C162" s="104"/>
      <c r="D162" s="178"/>
      <c r="E162" s="178"/>
      <c r="F162" s="178"/>
      <c r="G162" s="178"/>
      <c r="H162" s="178"/>
      <c r="I162" s="178"/>
      <c r="J162" s="55"/>
      <c r="K162" s="56"/>
      <c r="L162" s="56"/>
      <c r="M162" s="56"/>
      <c r="N162" s="56"/>
      <c r="O162" s="105"/>
      <c r="P162" s="105"/>
      <c r="Q162" s="105"/>
      <c r="R162" s="171"/>
      <c r="S162" s="89"/>
      <c r="T162" s="53"/>
      <c r="U162" s="39"/>
      <c r="V162" s="39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  <c r="IU162" s="17"/>
    </row>
    <row r="163" spans="1:255" ht="30" hidden="1" customHeight="1">
      <c r="A163" s="180"/>
      <c r="B163" s="175"/>
      <c r="C163" s="104"/>
      <c r="D163" s="178"/>
      <c r="E163" s="178"/>
      <c r="F163" s="178"/>
      <c r="G163" s="178"/>
      <c r="H163" s="178"/>
      <c r="I163" s="178"/>
      <c r="J163" s="55"/>
      <c r="K163" s="56"/>
      <c r="L163" s="56"/>
      <c r="M163" s="56"/>
      <c r="N163" s="56"/>
      <c r="O163" s="105"/>
      <c r="P163" s="105"/>
      <c r="Q163" s="105"/>
      <c r="R163" s="171"/>
      <c r="S163" s="89"/>
      <c r="T163" s="53"/>
      <c r="U163" s="39"/>
      <c r="V163" s="39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17"/>
      <c r="IU163" s="17"/>
    </row>
    <row r="164" spans="1:255" ht="30" hidden="1" customHeight="1">
      <c r="A164" s="180"/>
      <c r="B164" s="175"/>
      <c r="C164" s="104"/>
      <c r="D164" s="178"/>
      <c r="E164" s="178"/>
      <c r="F164" s="178"/>
      <c r="G164" s="178"/>
      <c r="H164" s="178"/>
      <c r="I164" s="178"/>
      <c r="J164" s="55"/>
      <c r="K164" s="56"/>
      <c r="L164" s="56"/>
      <c r="M164" s="56"/>
      <c r="N164" s="56"/>
      <c r="O164" s="105"/>
      <c r="P164" s="105"/>
      <c r="Q164" s="105"/>
      <c r="R164" s="171"/>
      <c r="S164" s="89"/>
      <c r="T164" s="53"/>
      <c r="U164" s="39"/>
      <c r="V164" s="39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  <c r="IU164" s="17"/>
    </row>
    <row r="165" spans="1:255" ht="30" hidden="1" customHeight="1">
      <c r="A165" s="180"/>
      <c r="B165" s="175"/>
      <c r="C165" s="104"/>
      <c r="D165" s="178"/>
      <c r="E165" s="178"/>
      <c r="F165" s="178"/>
      <c r="G165" s="178"/>
      <c r="H165" s="178"/>
      <c r="I165" s="178"/>
      <c r="J165" s="55"/>
      <c r="K165" s="56"/>
      <c r="L165" s="56"/>
      <c r="M165" s="56"/>
      <c r="N165" s="56"/>
      <c r="O165" s="105"/>
      <c r="P165" s="105"/>
      <c r="Q165" s="105"/>
      <c r="R165" s="171"/>
      <c r="S165" s="89"/>
      <c r="T165" s="53"/>
      <c r="U165" s="39"/>
      <c r="V165" s="39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  <c r="IU165" s="17"/>
    </row>
    <row r="166" spans="1:255" ht="30" hidden="1" customHeight="1">
      <c r="A166" s="258" t="s">
        <v>59</v>
      </c>
      <c r="B166" s="259"/>
      <c r="C166" s="260"/>
      <c r="D166" s="261"/>
      <c r="E166" s="262"/>
      <c r="F166" s="262"/>
      <c r="G166" s="262"/>
      <c r="H166" s="262"/>
      <c r="I166" s="263"/>
      <c r="J166" s="55">
        <f>SUM(J127:J165)</f>
        <v>0</v>
      </c>
      <c r="K166" s="56">
        <f>SUM(K127:K165)</f>
        <v>0</v>
      </c>
      <c r="L166" s="56"/>
      <c r="M166" s="56"/>
      <c r="N166" s="244"/>
      <c r="O166" s="255"/>
      <c r="P166" s="256"/>
      <c r="Q166" s="256"/>
      <c r="R166" s="256"/>
      <c r="S166" s="257"/>
      <c r="T166" s="53"/>
      <c r="U166" s="39"/>
      <c r="V166" s="39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  <c r="IU166" s="17"/>
    </row>
    <row r="167" spans="1:255" ht="30" hidden="1" customHeight="1">
      <c r="A167" s="180"/>
      <c r="B167" s="175"/>
      <c r="C167" s="104"/>
      <c r="D167" s="178"/>
      <c r="E167" s="178"/>
      <c r="F167" s="178"/>
      <c r="G167" s="178"/>
      <c r="H167" s="178"/>
      <c r="I167" s="178"/>
      <c r="J167" s="55"/>
      <c r="K167" s="56"/>
      <c r="L167" s="56"/>
      <c r="M167" s="56"/>
      <c r="N167" s="56"/>
      <c r="O167" s="105"/>
      <c r="P167" s="105"/>
      <c r="Q167" s="105"/>
      <c r="R167" s="171"/>
      <c r="S167" s="89"/>
      <c r="T167" s="53"/>
      <c r="U167" s="39"/>
      <c r="V167" s="39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  <c r="IT167" s="17"/>
      <c r="IU167" s="17"/>
    </row>
    <row r="168" spans="1:255" ht="30" hidden="1" customHeight="1">
      <c r="A168" s="180"/>
      <c r="B168" s="175"/>
      <c r="C168" s="104"/>
      <c r="D168" s="178"/>
      <c r="E168" s="178"/>
      <c r="F168" s="178"/>
      <c r="G168" s="178"/>
      <c r="H168" s="178"/>
      <c r="I168" s="178"/>
      <c r="J168" s="55"/>
      <c r="K168" s="56"/>
      <c r="L168" s="56"/>
      <c r="M168" s="56"/>
      <c r="N168" s="56"/>
      <c r="O168" s="105"/>
      <c r="P168" s="105"/>
      <c r="Q168" s="105"/>
      <c r="R168" s="171"/>
      <c r="S168" s="89"/>
      <c r="T168" s="53"/>
      <c r="U168" s="39"/>
      <c r="V168" s="39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  <c r="IU168" s="17"/>
    </row>
    <row r="169" spans="1:255" ht="22.5" hidden="1" customHeight="1">
      <c r="A169" s="180"/>
      <c r="B169" s="175"/>
      <c r="C169" s="104"/>
      <c r="D169" s="178"/>
      <c r="E169" s="178"/>
      <c r="F169" s="178"/>
      <c r="G169" s="178"/>
      <c r="H169" s="178"/>
      <c r="I169" s="178"/>
      <c r="J169" s="55"/>
      <c r="K169" s="56"/>
      <c r="L169" s="56"/>
      <c r="M169" s="56"/>
      <c r="N169" s="56"/>
      <c r="O169" s="105"/>
      <c r="P169" s="105"/>
      <c r="Q169" s="105"/>
      <c r="R169" s="171"/>
      <c r="S169" s="89"/>
      <c r="T169" s="53"/>
      <c r="U169" s="39"/>
      <c r="V169" s="39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</row>
    <row r="170" spans="1:255" ht="24" hidden="1" customHeight="1">
      <c r="A170" s="180"/>
      <c r="B170" s="175"/>
      <c r="C170" s="104"/>
      <c r="D170" s="178"/>
      <c r="E170" s="178"/>
      <c r="F170" s="178"/>
      <c r="G170" s="178"/>
      <c r="H170" s="178"/>
      <c r="I170" s="178"/>
      <c r="J170" s="55"/>
      <c r="K170" s="56"/>
      <c r="L170" s="56"/>
      <c r="M170" s="56"/>
      <c r="N170" s="56"/>
      <c r="O170" s="105"/>
      <c r="P170" s="105"/>
      <c r="Q170" s="105"/>
      <c r="R170" s="171"/>
      <c r="S170" s="89"/>
      <c r="T170" s="53"/>
      <c r="U170" s="39"/>
      <c r="V170" s="39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</row>
    <row r="171" spans="1:255" ht="19.5" hidden="1" customHeight="1">
      <c r="A171" s="180"/>
      <c r="B171" s="175"/>
      <c r="C171" s="104"/>
      <c r="D171" s="178"/>
      <c r="E171" s="178"/>
      <c r="F171" s="178"/>
      <c r="G171" s="178"/>
      <c r="H171" s="178"/>
      <c r="I171" s="178"/>
      <c r="J171" s="55"/>
      <c r="K171" s="56"/>
      <c r="L171" s="56"/>
      <c r="M171" s="56"/>
      <c r="N171" s="56"/>
      <c r="O171" s="105"/>
      <c r="P171" s="105"/>
      <c r="Q171" s="105"/>
      <c r="R171" s="171"/>
      <c r="S171" s="89"/>
      <c r="T171" s="53"/>
      <c r="U171" s="39"/>
      <c r="V171" s="39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</row>
    <row r="172" spans="1:255" ht="24" hidden="1" customHeight="1">
      <c r="A172" s="180"/>
      <c r="B172" s="175"/>
      <c r="C172" s="104"/>
      <c r="D172" s="178"/>
      <c r="E172" s="178"/>
      <c r="F172" s="178"/>
      <c r="G172" s="178"/>
      <c r="H172" s="178"/>
      <c r="I172" s="178"/>
      <c r="J172" s="55"/>
      <c r="K172" s="56"/>
      <c r="L172" s="56"/>
      <c r="M172" s="56"/>
      <c r="N172" s="56"/>
      <c r="O172" s="105"/>
      <c r="P172" s="105"/>
      <c r="Q172" s="105"/>
      <c r="R172" s="171"/>
      <c r="S172" s="89"/>
      <c r="T172" s="53"/>
      <c r="U172" s="39"/>
      <c r="V172" s="39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</row>
    <row r="173" spans="1:255" ht="37.5" hidden="1" customHeight="1">
      <c r="A173" s="180"/>
      <c r="B173" s="175"/>
      <c r="C173" s="104"/>
      <c r="D173" s="178"/>
      <c r="E173" s="178"/>
      <c r="F173" s="178"/>
      <c r="G173" s="178"/>
      <c r="H173" s="178"/>
      <c r="I173" s="178"/>
      <c r="J173" s="55"/>
      <c r="K173" s="56"/>
      <c r="L173" s="56"/>
      <c r="M173" s="56"/>
      <c r="N173" s="56"/>
      <c r="O173" s="105"/>
      <c r="P173" s="105"/>
      <c r="Q173" s="105"/>
      <c r="R173" s="171"/>
      <c r="S173" s="89"/>
      <c r="T173" s="53"/>
      <c r="U173" s="39"/>
      <c r="V173" s="39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</row>
    <row r="174" spans="1:255" ht="30" hidden="1" customHeight="1">
      <c r="A174" s="180"/>
      <c r="B174" s="175"/>
      <c r="C174" s="104"/>
      <c r="D174" s="178"/>
      <c r="E174" s="178"/>
      <c r="F174" s="178"/>
      <c r="G174" s="178"/>
      <c r="H174" s="178"/>
      <c r="I174" s="178"/>
      <c r="J174" s="55"/>
      <c r="K174" s="56"/>
      <c r="L174" s="56"/>
      <c r="M174" s="56"/>
      <c r="N174" s="56"/>
      <c r="O174" s="105"/>
      <c r="P174" s="105"/>
      <c r="Q174" s="105"/>
      <c r="R174" s="171"/>
      <c r="S174" s="89"/>
      <c r="T174" s="53"/>
      <c r="U174" s="39"/>
      <c r="V174" s="39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</row>
    <row r="175" spans="1:255" ht="27" hidden="1" customHeight="1">
      <c r="A175" s="180"/>
      <c r="B175" s="175"/>
      <c r="C175" s="104"/>
      <c r="D175" s="178"/>
      <c r="E175" s="178"/>
      <c r="F175" s="178"/>
      <c r="G175" s="178"/>
      <c r="H175" s="178"/>
      <c r="I175" s="178"/>
      <c r="J175" s="55"/>
      <c r="K175" s="56"/>
      <c r="L175" s="56"/>
      <c r="M175" s="56"/>
      <c r="N175" s="56"/>
      <c r="O175" s="105"/>
      <c r="P175" s="105"/>
      <c r="Q175" s="105"/>
      <c r="R175" s="171"/>
      <c r="S175" s="89"/>
      <c r="T175" s="53"/>
      <c r="U175" s="39"/>
      <c r="V175" s="39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</row>
    <row r="176" spans="1:255" ht="39" hidden="1" customHeight="1">
      <c r="A176" s="180"/>
      <c r="B176" s="175"/>
      <c r="C176" s="104"/>
      <c r="D176" s="178"/>
      <c r="E176" s="178"/>
      <c r="F176" s="178"/>
      <c r="G176" s="178"/>
      <c r="H176" s="178"/>
      <c r="I176" s="178"/>
      <c r="J176" s="55"/>
      <c r="K176" s="56"/>
      <c r="L176" s="56"/>
      <c r="M176" s="56"/>
      <c r="N176" s="56"/>
      <c r="O176" s="105"/>
      <c r="P176" s="105"/>
      <c r="Q176" s="105"/>
      <c r="R176" s="171"/>
      <c r="S176" s="89"/>
      <c r="T176" s="53"/>
      <c r="U176" s="39"/>
      <c r="V176" s="39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</row>
    <row r="177" spans="1:255" ht="28.5" hidden="1" customHeight="1">
      <c r="A177" s="180"/>
      <c r="B177" s="175"/>
      <c r="C177" s="104"/>
      <c r="D177" s="178"/>
      <c r="E177" s="178"/>
      <c r="F177" s="178"/>
      <c r="G177" s="178"/>
      <c r="H177" s="178"/>
      <c r="I177" s="178"/>
      <c r="J177" s="55"/>
      <c r="K177" s="56"/>
      <c r="L177" s="56"/>
      <c r="M177" s="56"/>
      <c r="N177" s="56"/>
      <c r="O177" s="105"/>
      <c r="P177" s="105"/>
      <c r="Q177" s="105"/>
      <c r="R177" s="171"/>
      <c r="S177" s="89"/>
      <c r="T177" s="53"/>
      <c r="U177" s="39"/>
      <c r="V177" s="39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</row>
    <row r="178" spans="1:255" ht="81" customHeight="1">
      <c r="A178" s="97">
        <v>67</v>
      </c>
      <c r="B178" s="169"/>
      <c r="C178" s="137" t="s">
        <v>198</v>
      </c>
      <c r="D178" s="178" t="s">
        <v>38</v>
      </c>
      <c r="E178" s="49" t="s">
        <v>71</v>
      </c>
      <c r="F178" s="50" t="s">
        <v>72</v>
      </c>
      <c r="G178" s="179">
        <v>2304</v>
      </c>
      <c r="H178" s="50" t="s">
        <v>40</v>
      </c>
      <c r="I178" s="50" t="s">
        <v>41</v>
      </c>
      <c r="J178" s="54">
        <v>952970.4</v>
      </c>
      <c r="K178" s="105">
        <v>937101.6</v>
      </c>
      <c r="L178" s="105"/>
      <c r="M178" s="105"/>
      <c r="N178" s="241">
        <f>K178-J178</f>
        <v>-15868.800000000047</v>
      </c>
      <c r="O178" s="105" t="s">
        <v>207</v>
      </c>
      <c r="P178" s="104" t="s">
        <v>148</v>
      </c>
      <c r="Q178" s="104" t="s">
        <v>181</v>
      </c>
      <c r="R178" s="104" t="s">
        <v>187</v>
      </c>
      <c r="S178" s="178" t="s">
        <v>100</v>
      </c>
      <c r="T178" s="53"/>
      <c r="U178" s="39"/>
      <c r="V178" s="39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</row>
    <row r="179" spans="1:255" ht="150.75" customHeight="1">
      <c r="A179" s="97">
        <v>68</v>
      </c>
      <c r="B179" s="169"/>
      <c r="C179" s="178" t="s">
        <v>199</v>
      </c>
      <c r="D179" s="178" t="s">
        <v>38</v>
      </c>
      <c r="E179" s="49" t="s">
        <v>54</v>
      </c>
      <c r="F179" s="50" t="s">
        <v>39</v>
      </c>
      <c r="G179" s="179">
        <v>1</v>
      </c>
      <c r="H179" s="50" t="s">
        <v>40</v>
      </c>
      <c r="I179" s="50" t="s">
        <v>41</v>
      </c>
      <c r="J179" s="51">
        <v>1154902</v>
      </c>
      <c r="K179" s="105">
        <v>652865</v>
      </c>
      <c r="L179" s="86"/>
      <c r="M179" s="86"/>
      <c r="N179" s="241">
        <f t="shared" ref="N179:N195" si="6">K179-J179</f>
        <v>-502037</v>
      </c>
      <c r="O179" s="95" t="s">
        <v>206</v>
      </c>
      <c r="P179" s="156" t="s">
        <v>148</v>
      </c>
      <c r="Q179" s="156" t="s">
        <v>200</v>
      </c>
      <c r="R179" s="157" t="s">
        <v>187</v>
      </c>
      <c r="S179" s="178" t="s">
        <v>115</v>
      </c>
      <c r="T179" s="53"/>
      <c r="U179" s="39"/>
      <c r="V179" s="39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</row>
    <row r="180" spans="1:255" ht="158.25" customHeight="1">
      <c r="A180" s="97">
        <v>69</v>
      </c>
      <c r="B180" s="169"/>
      <c r="C180" s="178" t="s">
        <v>202</v>
      </c>
      <c r="D180" s="178" t="s">
        <v>38</v>
      </c>
      <c r="E180" s="49" t="s">
        <v>54</v>
      </c>
      <c r="F180" s="50" t="s">
        <v>39</v>
      </c>
      <c r="G180" s="179">
        <v>1</v>
      </c>
      <c r="H180" s="50" t="s">
        <v>40</v>
      </c>
      <c r="I180" s="50" t="s">
        <v>41</v>
      </c>
      <c r="J180" s="51">
        <v>3350</v>
      </c>
      <c r="K180" s="105">
        <v>3245</v>
      </c>
      <c r="L180" s="86"/>
      <c r="M180" s="86"/>
      <c r="N180" s="241">
        <f t="shared" si="6"/>
        <v>-105</v>
      </c>
      <c r="O180" s="95" t="s">
        <v>207</v>
      </c>
      <c r="P180" s="95" t="s">
        <v>148</v>
      </c>
      <c r="Q180" s="95" t="s">
        <v>203</v>
      </c>
      <c r="R180" s="152" t="s">
        <v>187</v>
      </c>
      <c r="S180" s="85" t="s">
        <v>61</v>
      </c>
      <c r="T180" s="53"/>
      <c r="U180" s="39"/>
      <c r="V180" s="39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  <c r="IU180" s="17"/>
    </row>
    <row r="181" spans="1:255" ht="158.25" customHeight="1">
      <c r="A181" s="97">
        <v>70</v>
      </c>
      <c r="B181" s="169"/>
      <c r="C181" s="181" t="s">
        <v>204</v>
      </c>
      <c r="D181" s="178" t="s">
        <v>38</v>
      </c>
      <c r="E181" s="159" t="s">
        <v>54</v>
      </c>
      <c r="F181" s="179" t="s">
        <v>39</v>
      </c>
      <c r="G181" s="179">
        <v>1</v>
      </c>
      <c r="H181" s="179" t="s">
        <v>40</v>
      </c>
      <c r="I181" s="179" t="s">
        <v>41</v>
      </c>
      <c r="J181" s="51">
        <v>121037</v>
      </c>
      <c r="K181" s="51">
        <v>110000</v>
      </c>
      <c r="L181" s="94"/>
      <c r="M181" s="94"/>
      <c r="N181" s="241">
        <f t="shared" si="6"/>
        <v>-11037</v>
      </c>
      <c r="O181" s="94" t="s">
        <v>208</v>
      </c>
      <c r="P181" s="94" t="s">
        <v>148</v>
      </c>
      <c r="Q181" s="94" t="s">
        <v>200</v>
      </c>
      <c r="R181" s="160" t="s">
        <v>187</v>
      </c>
      <c r="S181" s="160" t="s">
        <v>74</v>
      </c>
      <c r="T181" s="53"/>
      <c r="U181" s="39"/>
      <c r="V181" s="39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  <c r="IU181" s="17"/>
    </row>
    <row r="182" spans="1:255" ht="158.25" customHeight="1">
      <c r="A182" s="97">
        <v>71</v>
      </c>
      <c r="B182" s="169"/>
      <c r="C182" s="178" t="s">
        <v>205</v>
      </c>
      <c r="D182" s="178" t="s">
        <v>38</v>
      </c>
      <c r="E182" s="49" t="s">
        <v>54</v>
      </c>
      <c r="F182" s="50" t="s">
        <v>39</v>
      </c>
      <c r="G182" s="179">
        <v>1</v>
      </c>
      <c r="H182" s="50" t="s">
        <v>40</v>
      </c>
      <c r="I182" s="50" t="s">
        <v>41</v>
      </c>
      <c r="J182" s="51">
        <v>146592.66</v>
      </c>
      <c r="K182" s="105">
        <f t="shared" ref="K182" si="7">J182</f>
        <v>146592.66</v>
      </c>
      <c r="L182" s="86"/>
      <c r="M182" s="86"/>
      <c r="N182" s="241">
        <f t="shared" si="6"/>
        <v>0</v>
      </c>
      <c r="O182" s="95" t="s">
        <v>209</v>
      </c>
      <c r="P182" s="95" t="s">
        <v>148</v>
      </c>
      <c r="Q182" s="95" t="s">
        <v>81</v>
      </c>
      <c r="R182" s="152" t="s">
        <v>187</v>
      </c>
      <c r="S182" s="152" t="s">
        <v>116</v>
      </c>
      <c r="T182" s="53"/>
      <c r="U182" s="39"/>
      <c r="V182" s="39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</row>
    <row r="183" spans="1:255" ht="114.75" customHeight="1">
      <c r="A183" s="97">
        <v>72</v>
      </c>
      <c r="B183" s="169"/>
      <c r="C183" s="185" t="s">
        <v>210</v>
      </c>
      <c r="D183" s="185" t="s">
        <v>38</v>
      </c>
      <c r="E183" s="49" t="s">
        <v>54</v>
      </c>
      <c r="F183" s="50" t="s">
        <v>39</v>
      </c>
      <c r="G183" s="186">
        <v>1</v>
      </c>
      <c r="H183" s="50" t="s">
        <v>40</v>
      </c>
      <c r="I183" s="50" t="s">
        <v>41</v>
      </c>
      <c r="J183" s="184">
        <v>588000</v>
      </c>
      <c r="K183" s="105">
        <v>561820</v>
      </c>
      <c r="L183" s="86"/>
      <c r="M183" s="86"/>
      <c r="N183" s="241">
        <f t="shared" si="6"/>
        <v>-26180</v>
      </c>
      <c r="O183" s="183" t="s">
        <v>222</v>
      </c>
      <c r="P183" s="95" t="s">
        <v>181</v>
      </c>
      <c r="Q183" s="95" t="s">
        <v>200</v>
      </c>
      <c r="R183" s="152" t="s">
        <v>187</v>
      </c>
      <c r="S183" s="160" t="s">
        <v>74</v>
      </c>
      <c r="T183" s="53"/>
      <c r="U183" s="39"/>
      <c r="V183" s="39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  <c r="IU183" s="17"/>
    </row>
    <row r="184" spans="1:255" ht="158.25" customHeight="1">
      <c r="A184" s="97">
        <v>73</v>
      </c>
      <c r="B184" s="169"/>
      <c r="C184" s="185" t="s">
        <v>211</v>
      </c>
      <c r="D184" s="185" t="s">
        <v>38</v>
      </c>
      <c r="E184" s="49" t="s">
        <v>54</v>
      </c>
      <c r="F184" s="50" t="s">
        <v>39</v>
      </c>
      <c r="G184" s="186">
        <v>1</v>
      </c>
      <c r="H184" s="50" t="s">
        <v>40</v>
      </c>
      <c r="I184" s="50" t="s">
        <v>41</v>
      </c>
      <c r="J184" s="184">
        <v>4000000</v>
      </c>
      <c r="K184" s="105">
        <v>3900000</v>
      </c>
      <c r="L184" s="86"/>
      <c r="M184" s="86"/>
      <c r="N184" s="241">
        <f t="shared" si="6"/>
        <v>-100000</v>
      </c>
      <c r="O184" s="183" t="s">
        <v>225</v>
      </c>
      <c r="P184" s="95" t="s">
        <v>181</v>
      </c>
      <c r="Q184" s="95" t="s">
        <v>212</v>
      </c>
      <c r="R184" s="152" t="s">
        <v>187</v>
      </c>
      <c r="S184" s="161" t="s">
        <v>115</v>
      </c>
      <c r="T184" s="53"/>
      <c r="U184" s="39"/>
      <c r="V184" s="39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</row>
    <row r="185" spans="1:255" ht="158.25" customHeight="1">
      <c r="A185" s="97">
        <v>74</v>
      </c>
      <c r="B185" s="169"/>
      <c r="C185" s="185" t="s">
        <v>213</v>
      </c>
      <c r="D185" s="185" t="s">
        <v>38</v>
      </c>
      <c r="E185" s="49" t="s">
        <v>54</v>
      </c>
      <c r="F185" s="50" t="s">
        <v>39</v>
      </c>
      <c r="G185" s="186">
        <v>1</v>
      </c>
      <c r="H185" s="50" t="s">
        <v>40</v>
      </c>
      <c r="I185" s="50" t="s">
        <v>41</v>
      </c>
      <c r="J185" s="184">
        <v>700000</v>
      </c>
      <c r="K185" s="105">
        <v>695000</v>
      </c>
      <c r="L185" s="86"/>
      <c r="M185" s="86"/>
      <c r="N185" s="241">
        <f t="shared" si="6"/>
        <v>-5000</v>
      </c>
      <c r="O185" s="183" t="s">
        <v>225</v>
      </c>
      <c r="P185" s="95" t="s">
        <v>181</v>
      </c>
      <c r="Q185" s="95" t="s">
        <v>212</v>
      </c>
      <c r="R185" s="152" t="s">
        <v>187</v>
      </c>
      <c r="S185" s="161" t="s">
        <v>115</v>
      </c>
      <c r="T185" s="53"/>
      <c r="U185" s="39"/>
      <c r="V185" s="39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</row>
    <row r="186" spans="1:255" ht="194.25" customHeight="1">
      <c r="A186" s="97">
        <v>75</v>
      </c>
      <c r="B186" s="169"/>
      <c r="C186" s="185" t="s">
        <v>214</v>
      </c>
      <c r="D186" s="185" t="s">
        <v>38</v>
      </c>
      <c r="E186" s="49" t="s">
        <v>54</v>
      </c>
      <c r="F186" s="50" t="s">
        <v>39</v>
      </c>
      <c r="G186" s="186">
        <v>1</v>
      </c>
      <c r="H186" s="50" t="s">
        <v>40</v>
      </c>
      <c r="I186" s="50" t="s">
        <v>41</v>
      </c>
      <c r="J186" s="184">
        <v>17500000</v>
      </c>
      <c r="K186" s="105">
        <v>16431922.449999999</v>
      </c>
      <c r="L186" s="86"/>
      <c r="M186" s="86"/>
      <c r="N186" s="241">
        <f t="shared" si="6"/>
        <v>-1068077.5500000007</v>
      </c>
      <c r="O186" s="183" t="s">
        <v>226</v>
      </c>
      <c r="P186" s="95" t="s">
        <v>181</v>
      </c>
      <c r="Q186" s="95" t="s">
        <v>212</v>
      </c>
      <c r="R186" s="152" t="s">
        <v>187</v>
      </c>
      <c r="S186" s="165" t="s">
        <v>215</v>
      </c>
      <c r="T186" s="53"/>
      <c r="U186" s="39"/>
      <c r="V186" s="39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</row>
    <row r="187" spans="1:255" ht="104.25" customHeight="1">
      <c r="A187" s="97">
        <v>76</v>
      </c>
      <c r="B187" s="169"/>
      <c r="C187" s="185" t="s">
        <v>216</v>
      </c>
      <c r="D187" s="185" t="s">
        <v>38</v>
      </c>
      <c r="E187" s="49" t="s">
        <v>54</v>
      </c>
      <c r="F187" s="50" t="s">
        <v>39</v>
      </c>
      <c r="G187" s="186">
        <v>1</v>
      </c>
      <c r="H187" s="50" t="s">
        <v>40</v>
      </c>
      <c r="I187" s="50" t="s">
        <v>41</v>
      </c>
      <c r="J187" s="184">
        <v>310000</v>
      </c>
      <c r="K187" s="105">
        <v>308000</v>
      </c>
      <c r="L187" s="86"/>
      <c r="M187" s="86"/>
      <c r="N187" s="241">
        <f t="shared" si="6"/>
        <v>-2000</v>
      </c>
      <c r="O187" s="183" t="s">
        <v>223</v>
      </c>
      <c r="P187" s="95" t="s">
        <v>181</v>
      </c>
      <c r="Q187" s="95" t="s">
        <v>212</v>
      </c>
      <c r="R187" s="152" t="s">
        <v>187</v>
      </c>
      <c r="S187" s="160" t="s">
        <v>74</v>
      </c>
      <c r="T187" s="53"/>
      <c r="U187" s="39"/>
      <c r="V187" s="39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</row>
    <row r="188" spans="1:255" ht="230.25" customHeight="1">
      <c r="A188" s="97">
        <v>77</v>
      </c>
      <c r="B188" s="169"/>
      <c r="C188" s="114" t="s">
        <v>217</v>
      </c>
      <c r="D188" s="185" t="s">
        <v>38</v>
      </c>
      <c r="E188" s="49" t="s">
        <v>54</v>
      </c>
      <c r="F188" s="50" t="s">
        <v>39</v>
      </c>
      <c r="G188" s="186">
        <v>1</v>
      </c>
      <c r="H188" s="50" t="s">
        <v>40</v>
      </c>
      <c r="I188" s="50" t="s">
        <v>41</v>
      </c>
      <c r="J188" s="184">
        <v>1770000</v>
      </c>
      <c r="K188" s="105">
        <v>1700000</v>
      </c>
      <c r="L188" s="86"/>
      <c r="M188" s="86"/>
      <c r="N188" s="241">
        <f t="shared" si="6"/>
        <v>-70000</v>
      </c>
      <c r="O188" s="183" t="s">
        <v>225</v>
      </c>
      <c r="P188" s="95" t="s">
        <v>181</v>
      </c>
      <c r="Q188" s="95" t="s">
        <v>212</v>
      </c>
      <c r="R188" s="152" t="s">
        <v>187</v>
      </c>
      <c r="S188" s="170" t="s">
        <v>115</v>
      </c>
      <c r="T188" s="53"/>
      <c r="U188" s="39"/>
      <c r="V188" s="39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  <c r="IU188" s="17"/>
    </row>
    <row r="189" spans="1:255" ht="194.25" customHeight="1">
      <c r="A189" s="97">
        <v>78</v>
      </c>
      <c r="B189" s="169"/>
      <c r="C189" s="114" t="s">
        <v>218</v>
      </c>
      <c r="D189" s="185" t="s">
        <v>38</v>
      </c>
      <c r="E189" s="49" t="s">
        <v>54</v>
      </c>
      <c r="F189" s="50" t="s">
        <v>39</v>
      </c>
      <c r="G189" s="186">
        <v>1</v>
      </c>
      <c r="H189" s="50" t="s">
        <v>40</v>
      </c>
      <c r="I189" s="50" t="s">
        <v>41</v>
      </c>
      <c r="J189" s="184">
        <v>8300000</v>
      </c>
      <c r="K189" s="105">
        <v>8273325.5999999996</v>
      </c>
      <c r="L189" s="86"/>
      <c r="M189" s="86"/>
      <c r="N189" s="241">
        <f t="shared" si="6"/>
        <v>-26674.400000000373</v>
      </c>
      <c r="O189" s="183" t="s">
        <v>225</v>
      </c>
      <c r="P189" s="95" t="s">
        <v>181</v>
      </c>
      <c r="Q189" s="95" t="s">
        <v>81</v>
      </c>
      <c r="R189" s="152" t="s">
        <v>187</v>
      </c>
      <c r="S189" s="170" t="s">
        <v>115</v>
      </c>
      <c r="T189" s="53"/>
      <c r="U189" s="39"/>
      <c r="V189" s="39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  <c r="IU189" s="17"/>
    </row>
    <row r="190" spans="1:255" ht="158.25" customHeight="1">
      <c r="A190" s="97">
        <v>79</v>
      </c>
      <c r="B190" s="169"/>
      <c r="C190" s="185" t="s">
        <v>219</v>
      </c>
      <c r="D190" s="185" t="s">
        <v>38</v>
      </c>
      <c r="E190" s="49" t="s">
        <v>221</v>
      </c>
      <c r="F190" s="50" t="s">
        <v>220</v>
      </c>
      <c r="G190" s="186">
        <v>333</v>
      </c>
      <c r="H190" s="50" t="s">
        <v>40</v>
      </c>
      <c r="I190" s="50" t="s">
        <v>41</v>
      </c>
      <c r="J190" s="184">
        <v>333000</v>
      </c>
      <c r="K190" s="105">
        <v>319680</v>
      </c>
      <c r="L190" s="86"/>
      <c r="M190" s="86"/>
      <c r="N190" s="241">
        <f t="shared" si="6"/>
        <v>-13320</v>
      </c>
      <c r="O190" s="183" t="s">
        <v>223</v>
      </c>
      <c r="P190" s="95" t="s">
        <v>181</v>
      </c>
      <c r="Q190" s="95" t="s">
        <v>212</v>
      </c>
      <c r="R190" s="152" t="s">
        <v>188</v>
      </c>
      <c r="S190" s="152" t="s">
        <v>100</v>
      </c>
      <c r="T190" s="53"/>
      <c r="U190" s="39"/>
      <c r="V190" s="39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  <c r="IU190" s="17"/>
    </row>
    <row r="191" spans="1:255" ht="408.75" customHeight="1">
      <c r="A191" s="192">
        <v>80</v>
      </c>
      <c r="B191" s="169"/>
      <c r="C191" s="87" t="s">
        <v>227</v>
      </c>
      <c r="D191" s="190" t="s">
        <v>38</v>
      </c>
      <c r="E191" s="49" t="s">
        <v>54</v>
      </c>
      <c r="F191" s="50" t="s">
        <v>39</v>
      </c>
      <c r="G191" s="191">
        <v>8</v>
      </c>
      <c r="H191" s="50" t="s">
        <v>40</v>
      </c>
      <c r="I191" s="50" t="s">
        <v>41</v>
      </c>
      <c r="J191" s="189">
        <v>1628504</v>
      </c>
      <c r="K191" s="105">
        <v>1530898.1</v>
      </c>
      <c r="L191" s="86"/>
      <c r="M191" s="86"/>
      <c r="N191" s="241">
        <f t="shared" si="6"/>
        <v>-97605.899999999907</v>
      </c>
      <c r="O191" s="187" t="s">
        <v>241</v>
      </c>
      <c r="P191" s="187" t="s">
        <v>200</v>
      </c>
      <c r="Q191" s="187" t="s">
        <v>212</v>
      </c>
      <c r="R191" s="188" t="s">
        <v>187</v>
      </c>
      <c r="S191" s="188" t="s">
        <v>74</v>
      </c>
      <c r="T191" s="53"/>
      <c r="U191" s="39"/>
      <c r="V191" s="39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  <c r="IU191" s="17"/>
    </row>
    <row r="192" spans="1:255" ht="408" customHeight="1">
      <c r="A192" s="192">
        <v>81</v>
      </c>
      <c r="B192" s="169"/>
      <c r="C192" s="87" t="s">
        <v>228</v>
      </c>
      <c r="D192" s="190" t="s">
        <v>38</v>
      </c>
      <c r="E192" s="49" t="s">
        <v>54</v>
      </c>
      <c r="F192" s="50" t="s">
        <v>39</v>
      </c>
      <c r="G192" s="191">
        <v>8</v>
      </c>
      <c r="H192" s="50" t="s">
        <v>40</v>
      </c>
      <c r="I192" s="50" t="s">
        <v>41</v>
      </c>
      <c r="J192" s="189">
        <v>3491530</v>
      </c>
      <c r="K192" s="105">
        <v>3217500</v>
      </c>
      <c r="L192" s="86"/>
      <c r="M192" s="86"/>
      <c r="N192" s="241">
        <f t="shared" si="6"/>
        <v>-274030</v>
      </c>
      <c r="O192" s="187" t="s">
        <v>242</v>
      </c>
      <c r="P192" s="187" t="s">
        <v>200</v>
      </c>
      <c r="Q192" s="187" t="s">
        <v>212</v>
      </c>
      <c r="R192" s="188" t="s">
        <v>187</v>
      </c>
      <c r="S192" s="188" t="s">
        <v>74</v>
      </c>
      <c r="T192" s="53"/>
      <c r="U192" s="39"/>
      <c r="V192" s="39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  <c r="IU192" s="17"/>
    </row>
    <row r="193" spans="1:255" ht="158.25" customHeight="1">
      <c r="A193" s="192">
        <v>82</v>
      </c>
      <c r="B193" s="169"/>
      <c r="C193" s="87" t="s">
        <v>229</v>
      </c>
      <c r="D193" s="190" t="s">
        <v>38</v>
      </c>
      <c r="E193" s="49" t="s">
        <v>54</v>
      </c>
      <c r="F193" s="50" t="s">
        <v>39</v>
      </c>
      <c r="G193" s="191">
        <v>1</v>
      </c>
      <c r="H193" s="50" t="s">
        <v>40</v>
      </c>
      <c r="I193" s="50" t="s">
        <v>41</v>
      </c>
      <c r="J193" s="189">
        <v>2200000</v>
      </c>
      <c r="K193" s="105">
        <v>2050000</v>
      </c>
      <c r="L193" s="86"/>
      <c r="M193" s="86"/>
      <c r="N193" s="241">
        <f t="shared" si="6"/>
        <v>-150000</v>
      </c>
      <c r="O193" s="187" t="s">
        <v>240</v>
      </c>
      <c r="P193" s="187" t="s">
        <v>200</v>
      </c>
      <c r="Q193" s="187" t="s">
        <v>203</v>
      </c>
      <c r="R193" s="188" t="s">
        <v>187</v>
      </c>
      <c r="S193" s="190" t="s">
        <v>115</v>
      </c>
      <c r="T193" s="53"/>
      <c r="U193" s="39"/>
      <c r="V193" s="39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</row>
    <row r="194" spans="1:255" ht="133.5" customHeight="1">
      <c r="A194" s="192">
        <v>83</v>
      </c>
      <c r="B194" s="169"/>
      <c r="C194" s="87" t="s">
        <v>230</v>
      </c>
      <c r="D194" s="190" t="s">
        <v>38</v>
      </c>
      <c r="E194" s="49" t="s">
        <v>54</v>
      </c>
      <c r="F194" s="50" t="s">
        <v>39</v>
      </c>
      <c r="G194" s="191">
        <v>250</v>
      </c>
      <c r="H194" s="50" t="s">
        <v>40</v>
      </c>
      <c r="I194" s="50" t="s">
        <v>41</v>
      </c>
      <c r="J194" s="189">
        <v>6150000</v>
      </c>
      <c r="K194" s="105">
        <v>4951200</v>
      </c>
      <c r="L194" s="86"/>
      <c r="M194" s="86"/>
      <c r="N194" s="241">
        <f t="shared" si="6"/>
        <v>-1198800</v>
      </c>
      <c r="O194" s="187" t="s">
        <v>243</v>
      </c>
      <c r="P194" s="187" t="s">
        <v>200</v>
      </c>
      <c r="Q194" s="187" t="s">
        <v>212</v>
      </c>
      <c r="R194" s="188" t="s">
        <v>187</v>
      </c>
      <c r="S194" s="188" t="s">
        <v>74</v>
      </c>
      <c r="T194" s="53"/>
      <c r="U194" s="39"/>
      <c r="V194" s="39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  <c r="IU194" s="17"/>
    </row>
    <row r="195" spans="1:255" ht="88.5" customHeight="1">
      <c r="A195" s="192">
        <v>84</v>
      </c>
      <c r="B195" s="169"/>
      <c r="C195" s="87" t="s">
        <v>174</v>
      </c>
      <c r="D195" s="190" t="s">
        <v>38</v>
      </c>
      <c r="E195" s="49" t="s">
        <v>54</v>
      </c>
      <c r="F195" s="50" t="s">
        <v>39</v>
      </c>
      <c r="G195" s="191">
        <v>112</v>
      </c>
      <c r="H195" s="50" t="s">
        <v>40</v>
      </c>
      <c r="I195" s="50" t="s">
        <v>41</v>
      </c>
      <c r="J195" s="189">
        <v>1442876.4</v>
      </c>
      <c r="K195" s="105">
        <v>1046434.8</v>
      </c>
      <c r="L195" s="86"/>
      <c r="M195" s="86"/>
      <c r="N195" s="241">
        <f t="shared" si="6"/>
        <v>-396441.59999999986</v>
      </c>
      <c r="O195" s="187" t="s">
        <v>242</v>
      </c>
      <c r="P195" s="187" t="s">
        <v>200</v>
      </c>
      <c r="Q195" s="187" t="s">
        <v>212</v>
      </c>
      <c r="R195" s="188" t="s">
        <v>187</v>
      </c>
      <c r="S195" s="188" t="s">
        <v>74</v>
      </c>
      <c r="T195" s="53"/>
      <c r="U195" s="39"/>
      <c r="V195" s="39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</row>
    <row r="196" spans="1:255" ht="88.5" customHeight="1">
      <c r="A196" s="294">
        <v>85</v>
      </c>
      <c r="B196" s="169"/>
      <c r="C196" s="194" t="s">
        <v>231</v>
      </c>
      <c r="D196" s="270" t="s">
        <v>38</v>
      </c>
      <c r="E196" s="285" t="s">
        <v>72</v>
      </c>
      <c r="F196" s="288" t="s">
        <v>39</v>
      </c>
      <c r="G196" s="191">
        <v>1</v>
      </c>
      <c r="H196" s="288" t="s">
        <v>40</v>
      </c>
      <c r="I196" s="288" t="s">
        <v>41</v>
      </c>
      <c r="J196" s="249">
        <v>14950000</v>
      </c>
      <c r="K196" s="246">
        <v>14900000</v>
      </c>
      <c r="L196" s="86"/>
      <c r="M196" s="86"/>
      <c r="N196" s="246">
        <f>K196-J196</f>
        <v>-50000</v>
      </c>
      <c r="O196" s="246" t="s">
        <v>247</v>
      </c>
      <c r="P196" s="246" t="s">
        <v>200</v>
      </c>
      <c r="Q196" s="246" t="s">
        <v>81</v>
      </c>
      <c r="R196" s="246" t="s">
        <v>187</v>
      </c>
      <c r="S196" s="297" t="s">
        <v>115</v>
      </c>
      <c r="T196" s="53"/>
      <c r="U196" s="39"/>
      <c r="V196" s="39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  <c r="IU196" s="17"/>
    </row>
    <row r="197" spans="1:255" ht="199.5" customHeight="1">
      <c r="A197" s="295"/>
      <c r="B197" s="169"/>
      <c r="C197" s="190" t="s">
        <v>232</v>
      </c>
      <c r="D197" s="252"/>
      <c r="E197" s="286"/>
      <c r="F197" s="289"/>
      <c r="G197" s="191">
        <v>1</v>
      </c>
      <c r="H197" s="289"/>
      <c r="I197" s="289"/>
      <c r="J197" s="291"/>
      <c r="K197" s="247"/>
      <c r="L197" s="86"/>
      <c r="M197" s="86"/>
      <c r="N197" s="247"/>
      <c r="O197" s="247"/>
      <c r="P197" s="247"/>
      <c r="Q197" s="247"/>
      <c r="R197" s="247"/>
      <c r="S197" s="298"/>
      <c r="T197" s="53"/>
      <c r="U197" s="39"/>
      <c r="V197" s="39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</row>
    <row r="198" spans="1:255" ht="169.5" customHeight="1">
      <c r="A198" s="295"/>
      <c r="B198" s="169"/>
      <c r="C198" s="190" t="s">
        <v>233</v>
      </c>
      <c r="D198" s="252"/>
      <c r="E198" s="286"/>
      <c r="F198" s="289"/>
      <c r="G198" s="191">
        <v>1</v>
      </c>
      <c r="H198" s="289"/>
      <c r="I198" s="289"/>
      <c r="J198" s="291"/>
      <c r="K198" s="247"/>
      <c r="L198" s="86"/>
      <c r="M198" s="86"/>
      <c r="N198" s="247"/>
      <c r="O198" s="247"/>
      <c r="P198" s="247"/>
      <c r="Q198" s="247"/>
      <c r="R198" s="247"/>
      <c r="S198" s="298"/>
      <c r="T198" s="53"/>
      <c r="U198" s="39"/>
      <c r="V198" s="39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</row>
    <row r="199" spans="1:255" ht="235.5" customHeight="1">
      <c r="A199" s="295"/>
      <c r="B199" s="169"/>
      <c r="C199" s="190" t="s">
        <v>234</v>
      </c>
      <c r="D199" s="252"/>
      <c r="E199" s="286"/>
      <c r="F199" s="289"/>
      <c r="G199" s="191">
        <v>1</v>
      </c>
      <c r="H199" s="289"/>
      <c r="I199" s="289"/>
      <c r="J199" s="291"/>
      <c r="K199" s="247"/>
      <c r="L199" s="86"/>
      <c r="M199" s="86"/>
      <c r="N199" s="247"/>
      <c r="O199" s="247"/>
      <c r="P199" s="247"/>
      <c r="Q199" s="247"/>
      <c r="R199" s="247"/>
      <c r="S199" s="298"/>
      <c r="T199" s="53"/>
      <c r="U199" s="39"/>
      <c r="V199" s="39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  <c r="IU199" s="17"/>
    </row>
    <row r="200" spans="1:255" ht="159.75" customHeight="1">
      <c r="A200" s="295"/>
      <c r="B200" s="169"/>
      <c r="C200" s="190" t="s">
        <v>235</v>
      </c>
      <c r="D200" s="252"/>
      <c r="E200" s="286"/>
      <c r="F200" s="289"/>
      <c r="G200" s="191">
        <v>1</v>
      </c>
      <c r="H200" s="289"/>
      <c r="I200" s="289"/>
      <c r="J200" s="291"/>
      <c r="K200" s="247"/>
      <c r="L200" s="86"/>
      <c r="M200" s="86"/>
      <c r="N200" s="247"/>
      <c r="O200" s="247"/>
      <c r="P200" s="247"/>
      <c r="Q200" s="247"/>
      <c r="R200" s="247"/>
      <c r="S200" s="298"/>
      <c r="T200" s="53"/>
      <c r="U200" s="39"/>
      <c r="V200" s="39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  <c r="IU200" s="17"/>
    </row>
    <row r="201" spans="1:255" ht="208.5" customHeight="1">
      <c r="A201" s="295"/>
      <c r="B201" s="169"/>
      <c r="C201" s="190" t="s">
        <v>236</v>
      </c>
      <c r="D201" s="252"/>
      <c r="E201" s="286"/>
      <c r="F201" s="289"/>
      <c r="G201" s="191">
        <v>1</v>
      </c>
      <c r="H201" s="289"/>
      <c r="I201" s="289"/>
      <c r="J201" s="291"/>
      <c r="K201" s="247"/>
      <c r="L201" s="86"/>
      <c r="M201" s="86"/>
      <c r="N201" s="247"/>
      <c r="O201" s="247"/>
      <c r="P201" s="247"/>
      <c r="Q201" s="247"/>
      <c r="R201" s="247"/>
      <c r="S201" s="298"/>
      <c r="T201" s="53"/>
      <c r="U201" s="39"/>
      <c r="V201" s="39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  <c r="IU201" s="17"/>
    </row>
    <row r="202" spans="1:255" ht="218.25" customHeight="1">
      <c r="A202" s="295"/>
      <c r="B202" s="169"/>
      <c r="C202" s="190" t="s">
        <v>237</v>
      </c>
      <c r="D202" s="252"/>
      <c r="E202" s="286"/>
      <c r="F202" s="289"/>
      <c r="G202" s="191">
        <v>1</v>
      </c>
      <c r="H202" s="289"/>
      <c r="I202" s="289"/>
      <c r="J202" s="291"/>
      <c r="K202" s="247"/>
      <c r="L202" s="86"/>
      <c r="M202" s="86"/>
      <c r="N202" s="247"/>
      <c r="O202" s="247"/>
      <c r="P202" s="247"/>
      <c r="Q202" s="247"/>
      <c r="R202" s="247"/>
      <c r="S202" s="298"/>
      <c r="T202" s="53"/>
      <c r="U202" s="39"/>
      <c r="V202" s="39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  <c r="IU202" s="17"/>
    </row>
    <row r="203" spans="1:255" ht="194.25" customHeight="1">
      <c r="A203" s="295"/>
      <c r="B203" s="169"/>
      <c r="C203" s="190" t="s">
        <v>238</v>
      </c>
      <c r="D203" s="252"/>
      <c r="E203" s="286"/>
      <c r="F203" s="289"/>
      <c r="G203" s="191">
        <v>1</v>
      </c>
      <c r="H203" s="289"/>
      <c r="I203" s="289"/>
      <c r="J203" s="291"/>
      <c r="K203" s="247"/>
      <c r="L203" s="86"/>
      <c r="M203" s="86"/>
      <c r="N203" s="247"/>
      <c r="O203" s="247"/>
      <c r="P203" s="247"/>
      <c r="Q203" s="247"/>
      <c r="R203" s="247"/>
      <c r="S203" s="298"/>
      <c r="T203" s="53"/>
      <c r="U203" s="39"/>
      <c r="V203" s="39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  <c r="IU203" s="17"/>
    </row>
    <row r="204" spans="1:255" ht="199.5" customHeight="1">
      <c r="A204" s="296"/>
      <c r="B204" s="169"/>
      <c r="C204" s="190" t="s">
        <v>239</v>
      </c>
      <c r="D204" s="253"/>
      <c r="E204" s="287"/>
      <c r="F204" s="290"/>
      <c r="G204" s="191">
        <v>1</v>
      </c>
      <c r="H204" s="290"/>
      <c r="I204" s="290"/>
      <c r="J204" s="250"/>
      <c r="K204" s="248"/>
      <c r="L204" s="86"/>
      <c r="M204" s="86"/>
      <c r="N204" s="248"/>
      <c r="O204" s="248"/>
      <c r="P204" s="248"/>
      <c r="Q204" s="248"/>
      <c r="R204" s="248"/>
      <c r="S204" s="299"/>
      <c r="T204" s="53"/>
      <c r="U204" s="39"/>
      <c r="V204" s="39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  <c r="IU204" s="17"/>
    </row>
    <row r="205" spans="1:255" ht="118.5" customHeight="1">
      <c r="A205" s="193">
        <v>86</v>
      </c>
      <c r="B205" s="169"/>
      <c r="C205" s="190" t="s">
        <v>78</v>
      </c>
      <c r="D205" s="190" t="s">
        <v>38</v>
      </c>
      <c r="E205" s="49" t="s">
        <v>54</v>
      </c>
      <c r="F205" s="50" t="s">
        <v>39</v>
      </c>
      <c r="G205" s="191">
        <v>4</v>
      </c>
      <c r="H205" s="50" t="s">
        <v>40</v>
      </c>
      <c r="I205" s="50" t="s">
        <v>41</v>
      </c>
      <c r="J205" s="54">
        <v>500000</v>
      </c>
      <c r="K205" s="105">
        <v>464600</v>
      </c>
      <c r="L205" s="56"/>
      <c r="M205" s="56"/>
      <c r="N205" s="241">
        <f>K205-J205</f>
        <v>-35400</v>
      </c>
      <c r="O205" s="105" t="s">
        <v>245</v>
      </c>
      <c r="P205" s="105" t="s">
        <v>200</v>
      </c>
      <c r="Q205" s="105" t="s">
        <v>203</v>
      </c>
      <c r="R205" s="105" t="s">
        <v>187</v>
      </c>
      <c r="S205" s="105" t="s">
        <v>74</v>
      </c>
      <c r="T205" s="53"/>
      <c r="U205" s="39"/>
      <c r="V205" s="39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  <c r="IT205" s="17"/>
      <c r="IU205" s="17"/>
    </row>
    <row r="206" spans="1:255" ht="76.5" customHeight="1">
      <c r="A206" s="209">
        <v>87</v>
      </c>
      <c r="B206" s="209"/>
      <c r="C206" s="210" t="s">
        <v>244</v>
      </c>
      <c r="D206" s="210" t="s">
        <v>38</v>
      </c>
      <c r="E206" s="49" t="s">
        <v>54</v>
      </c>
      <c r="F206" s="50" t="s">
        <v>39</v>
      </c>
      <c r="G206" s="213">
        <v>4</v>
      </c>
      <c r="H206" s="50" t="s">
        <v>40</v>
      </c>
      <c r="I206" s="50" t="s">
        <v>41</v>
      </c>
      <c r="J206" s="54">
        <v>5400000</v>
      </c>
      <c r="K206" s="211">
        <v>5380000</v>
      </c>
      <c r="L206" s="56"/>
      <c r="M206" s="56"/>
      <c r="N206" s="241">
        <f t="shared" ref="N206:N209" si="8">K206-J206</f>
        <v>-20000</v>
      </c>
      <c r="O206" s="211" t="s">
        <v>261</v>
      </c>
      <c r="P206" s="211" t="s">
        <v>200</v>
      </c>
      <c r="Q206" s="211" t="s">
        <v>81</v>
      </c>
      <c r="R206" s="208" t="s">
        <v>187</v>
      </c>
      <c r="S206" s="210" t="s">
        <v>115</v>
      </c>
      <c r="T206" s="53"/>
      <c r="U206" s="39"/>
      <c r="V206" s="39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  <c r="IT206" s="17"/>
      <c r="IU206" s="17"/>
    </row>
    <row r="207" spans="1:255" ht="206.25" customHeight="1">
      <c r="A207" s="283">
        <v>88</v>
      </c>
      <c r="B207" s="209"/>
      <c r="C207" s="87" t="s">
        <v>248</v>
      </c>
      <c r="D207" s="270" t="s">
        <v>38</v>
      </c>
      <c r="E207" s="285" t="s">
        <v>54</v>
      </c>
      <c r="F207" s="288" t="s">
        <v>39</v>
      </c>
      <c r="G207" s="213">
        <v>1</v>
      </c>
      <c r="H207" s="288" t="s">
        <v>40</v>
      </c>
      <c r="I207" s="288" t="s">
        <v>41</v>
      </c>
      <c r="J207" s="54">
        <v>2060000</v>
      </c>
      <c r="K207" s="246">
        <v>3710000</v>
      </c>
      <c r="L207" s="56"/>
      <c r="M207" s="56"/>
      <c r="N207" s="241">
        <f t="shared" si="8"/>
        <v>1650000</v>
      </c>
      <c r="O207" s="246" t="s">
        <v>281</v>
      </c>
      <c r="P207" s="246" t="s">
        <v>200</v>
      </c>
      <c r="Q207" s="246" t="s">
        <v>203</v>
      </c>
      <c r="R207" s="246" t="s">
        <v>187</v>
      </c>
      <c r="S207" s="270" t="s">
        <v>61</v>
      </c>
      <c r="T207" s="53"/>
      <c r="U207" s="39"/>
      <c r="V207" s="39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17"/>
      <c r="IU207" s="17"/>
    </row>
    <row r="208" spans="1:255" ht="210" customHeight="1">
      <c r="A208" s="284"/>
      <c r="B208" s="209"/>
      <c r="C208" s="210" t="s">
        <v>249</v>
      </c>
      <c r="D208" s="253"/>
      <c r="E208" s="287"/>
      <c r="F208" s="290"/>
      <c r="G208" s="213">
        <v>1</v>
      </c>
      <c r="H208" s="290"/>
      <c r="I208" s="290"/>
      <c r="J208" s="54">
        <v>1660000</v>
      </c>
      <c r="K208" s="248"/>
      <c r="L208" s="56"/>
      <c r="M208" s="56"/>
      <c r="N208" s="241">
        <f t="shared" si="8"/>
        <v>-1660000</v>
      </c>
      <c r="O208" s="248"/>
      <c r="P208" s="248"/>
      <c r="Q208" s="248"/>
      <c r="R208" s="248"/>
      <c r="S208" s="253"/>
      <c r="T208" s="53"/>
      <c r="U208" s="39"/>
      <c r="V208" s="39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  <c r="IU208" s="17"/>
    </row>
    <row r="209" spans="1:255" ht="210" customHeight="1">
      <c r="A209" s="203">
        <v>89</v>
      </c>
      <c r="B209" s="203"/>
      <c r="C209" s="114" t="s">
        <v>246</v>
      </c>
      <c r="D209" s="202" t="s">
        <v>38</v>
      </c>
      <c r="E209" s="212" t="s">
        <v>54</v>
      </c>
      <c r="F209" s="207" t="s">
        <v>39</v>
      </c>
      <c r="G209" s="204">
        <v>4</v>
      </c>
      <c r="H209" s="207" t="s">
        <v>40</v>
      </c>
      <c r="I209" s="207" t="s">
        <v>41</v>
      </c>
      <c r="J209" s="205">
        <v>3700000</v>
      </c>
      <c r="K209" s="206">
        <v>3679914</v>
      </c>
      <c r="L209" s="86"/>
      <c r="M209" s="86"/>
      <c r="N209" s="241">
        <f t="shared" si="8"/>
        <v>-20086</v>
      </c>
      <c r="O209" s="206" t="s">
        <v>265</v>
      </c>
      <c r="P209" s="206" t="s">
        <v>200</v>
      </c>
      <c r="Q209" s="206" t="s">
        <v>81</v>
      </c>
      <c r="R209" s="206" t="s">
        <v>187</v>
      </c>
      <c r="S209" s="202" t="s">
        <v>115</v>
      </c>
      <c r="T209" s="53"/>
      <c r="U209" s="39"/>
      <c r="V209" s="39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  <c r="IU209" s="17"/>
    </row>
    <row r="210" spans="1:255" ht="36" customHeight="1">
      <c r="A210" s="292" t="s">
        <v>59</v>
      </c>
      <c r="B210" s="292"/>
      <c r="C210" s="292"/>
      <c r="D210" s="268"/>
      <c r="E210" s="268"/>
      <c r="F210" s="268"/>
      <c r="G210" s="268"/>
      <c r="H210" s="268"/>
      <c r="I210" s="268"/>
      <c r="J210" s="55">
        <f>SUM(J178:J206)</f>
        <v>71642762.460000008</v>
      </c>
      <c r="K210" s="56">
        <f>SUM(K178:K206)</f>
        <v>67580185.210000008</v>
      </c>
      <c r="L210" s="56"/>
      <c r="M210" s="56"/>
      <c r="N210" s="56"/>
      <c r="O210" s="293"/>
      <c r="P210" s="293"/>
      <c r="Q210" s="293"/>
      <c r="R210" s="293"/>
      <c r="S210" s="293"/>
      <c r="T210" s="53"/>
      <c r="U210" s="39"/>
      <c r="V210" s="39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  <c r="IU210" s="17"/>
    </row>
    <row r="211" spans="1:255" ht="231.75" customHeight="1">
      <c r="A211" s="283">
        <v>90</v>
      </c>
      <c r="B211" s="209"/>
      <c r="C211" s="210" t="s">
        <v>256</v>
      </c>
      <c r="D211" s="270" t="s">
        <v>38</v>
      </c>
      <c r="E211" s="285" t="s">
        <v>54</v>
      </c>
      <c r="F211" s="288" t="s">
        <v>39</v>
      </c>
      <c r="G211" s="213">
        <v>1</v>
      </c>
      <c r="H211" s="288" t="s">
        <v>40</v>
      </c>
      <c r="I211" s="288" t="s">
        <v>41</v>
      </c>
      <c r="J211" s="249">
        <v>3840000</v>
      </c>
      <c r="K211" s="246">
        <v>3790000.8</v>
      </c>
      <c r="L211" s="56"/>
      <c r="M211" s="56"/>
      <c r="N211" s="246">
        <f>K211-J211:J212</f>
        <v>-49999.200000000186</v>
      </c>
      <c r="O211" s="246" t="s">
        <v>271</v>
      </c>
      <c r="P211" s="246" t="s">
        <v>212</v>
      </c>
      <c r="Q211" s="246" t="s">
        <v>81</v>
      </c>
      <c r="R211" s="246" t="s">
        <v>187</v>
      </c>
      <c r="S211" s="246" t="s">
        <v>115</v>
      </c>
      <c r="T211" s="53"/>
      <c r="U211" s="39"/>
      <c r="V211" s="39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</row>
    <row r="212" spans="1:255" ht="225.75" customHeight="1">
      <c r="A212" s="284"/>
      <c r="B212" s="209"/>
      <c r="C212" s="210" t="s">
        <v>257</v>
      </c>
      <c r="D212" s="253"/>
      <c r="E212" s="287"/>
      <c r="F212" s="290"/>
      <c r="G212" s="213">
        <v>1</v>
      </c>
      <c r="H212" s="290"/>
      <c r="I212" s="290"/>
      <c r="J212" s="250"/>
      <c r="K212" s="248"/>
      <c r="L212" s="56"/>
      <c r="M212" s="56"/>
      <c r="N212" s="248"/>
      <c r="O212" s="248"/>
      <c r="P212" s="248"/>
      <c r="Q212" s="248"/>
      <c r="R212" s="248"/>
      <c r="S212" s="248"/>
      <c r="T212" s="53"/>
      <c r="U212" s="39"/>
      <c r="V212" s="39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  <c r="IU212" s="17"/>
    </row>
    <row r="213" spans="1:255" ht="102" customHeight="1">
      <c r="A213" s="209">
        <v>91</v>
      </c>
      <c r="B213" s="209"/>
      <c r="C213" s="210" t="s">
        <v>250</v>
      </c>
      <c r="D213" s="210" t="s">
        <v>38</v>
      </c>
      <c r="E213" s="159" t="s">
        <v>54</v>
      </c>
      <c r="F213" s="213" t="s">
        <v>39</v>
      </c>
      <c r="G213" s="213">
        <v>2</v>
      </c>
      <c r="H213" s="213" t="s">
        <v>40</v>
      </c>
      <c r="I213" s="213" t="s">
        <v>41</v>
      </c>
      <c r="J213" s="54">
        <v>144970</v>
      </c>
      <c r="K213" s="211">
        <v>144800</v>
      </c>
      <c r="L213" s="64"/>
      <c r="M213" s="64"/>
      <c r="N213" s="241">
        <f>K213-J213</f>
        <v>-170</v>
      </c>
      <c r="O213" s="211" t="s">
        <v>267</v>
      </c>
      <c r="P213" s="211" t="s">
        <v>212</v>
      </c>
      <c r="Q213" s="211" t="s">
        <v>203</v>
      </c>
      <c r="R213" s="211" t="s">
        <v>187</v>
      </c>
      <c r="S213" s="211" t="s">
        <v>74</v>
      </c>
      <c r="T213" s="53"/>
      <c r="U213" s="39"/>
      <c r="V213" s="39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  <c r="IU213" s="17"/>
    </row>
    <row r="214" spans="1:255" ht="84.75" customHeight="1">
      <c r="A214" s="209">
        <v>92</v>
      </c>
      <c r="B214" s="209"/>
      <c r="C214" s="210" t="s">
        <v>251</v>
      </c>
      <c r="D214" s="210" t="s">
        <v>38</v>
      </c>
      <c r="E214" s="159" t="s">
        <v>54</v>
      </c>
      <c r="F214" s="213" t="s">
        <v>39</v>
      </c>
      <c r="G214" s="213">
        <v>1</v>
      </c>
      <c r="H214" s="213" t="s">
        <v>40</v>
      </c>
      <c r="I214" s="213" t="s">
        <v>41</v>
      </c>
      <c r="J214" s="54">
        <v>403400</v>
      </c>
      <c r="K214" s="211">
        <v>351236</v>
      </c>
      <c r="L214" s="64"/>
      <c r="M214" s="64"/>
      <c r="N214" s="241">
        <f t="shared" ref="N214:N222" si="9">K214-J214</f>
        <v>-52164</v>
      </c>
      <c r="O214" s="211" t="s">
        <v>265</v>
      </c>
      <c r="P214" s="211" t="s">
        <v>212</v>
      </c>
      <c r="Q214" s="211" t="s">
        <v>203</v>
      </c>
      <c r="R214" s="211" t="s">
        <v>187</v>
      </c>
      <c r="S214" s="211" t="s">
        <v>74</v>
      </c>
      <c r="T214" s="53"/>
      <c r="U214" s="39"/>
      <c r="V214" s="39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17"/>
      <c r="IU214" s="17"/>
    </row>
    <row r="215" spans="1:255" ht="104.25" customHeight="1">
      <c r="A215" s="209">
        <v>93</v>
      </c>
      <c r="B215" s="209"/>
      <c r="C215" s="210" t="s">
        <v>252</v>
      </c>
      <c r="D215" s="210" t="s">
        <v>38</v>
      </c>
      <c r="E215" s="49" t="s">
        <v>71</v>
      </c>
      <c r="F215" s="50" t="s">
        <v>72</v>
      </c>
      <c r="G215" s="213">
        <v>570</v>
      </c>
      <c r="H215" s="50" t="s">
        <v>40</v>
      </c>
      <c r="I215" s="50" t="s">
        <v>41</v>
      </c>
      <c r="J215" s="54">
        <v>153900</v>
      </c>
      <c r="K215" s="211">
        <v>111264</v>
      </c>
      <c r="L215" s="64"/>
      <c r="M215" s="64"/>
      <c r="N215" s="241">
        <f t="shared" si="9"/>
        <v>-42636</v>
      </c>
      <c r="O215" s="211" t="s">
        <v>266</v>
      </c>
      <c r="P215" s="211" t="s">
        <v>212</v>
      </c>
      <c r="Q215" s="211" t="s">
        <v>203</v>
      </c>
      <c r="R215" s="211" t="s">
        <v>187</v>
      </c>
      <c r="S215" s="211" t="s">
        <v>74</v>
      </c>
      <c r="T215" s="53"/>
      <c r="U215" s="39"/>
      <c r="V215" s="39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  <c r="IU215" s="17"/>
    </row>
    <row r="216" spans="1:255" ht="126.75" customHeight="1">
      <c r="A216" s="214">
        <v>94</v>
      </c>
      <c r="B216" s="215"/>
      <c r="C216" s="210" t="s">
        <v>253</v>
      </c>
      <c r="D216" s="210" t="s">
        <v>38</v>
      </c>
      <c r="E216" s="49" t="s">
        <v>71</v>
      </c>
      <c r="F216" s="50" t="s">
        <v>72</v>
      </c>
      <c r="G216" s="213">
        <v>340</v>
      </c>
      <c r="H216" s="50" t="s">
        <v>40</v>
      </c>
      <c r="I216" s="50" t="s">
        <v>41</v>
      </c>
      <c r="J216" s="205">
        <v>329800</v>
      </c>
      <c r="K216" s="211">
        <v>292196</v>
      </c>
      <c r="L216" s="211"/>
      <c r="M216" s="211"/>
      <c r="N216" s="241">
        <f t="shared" si="9"/>
        <v>-37604</v>
      </c>
      <c r="O216" s="211" t="s">
        <v>266</v>
      </c>
      <c r="P216" s="211" t="s">
        <v>212</v>
      </c>
      <c r="Q216" s="211" t="s">
        <v>203</v>
      </c>
      <c r="R216" s="211" t="s">
        <v>187</v>
      </c>
      <c r="S216" s="211" t="s">
        <v>74</v>
      </c>
      <c r="T216" s="53"/>
      <c r="U216" s="39"/>
      <c r="V216" s="39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  <c r="IU216" s="17"/>
    </row>
    <row r="217" spans="1:255" ht="214.5" customHeight="1">
      <c r="A217" s="214">
        <v>95</v>
      </c>
      <c r="B217" s="215"/>
      <c r="C217" s="210" t="s">
        <v>254</v>
      </c>
      <c r="D217" s="210" t="s">
        <v>38</v>
      </c>
      <c r="E217" s="159" t="s">
        <v>54</v>
      </c>
      <c r="F217" s="213" t="s">
        <v>39</v>
      </c>
      <c r="G217" s="213">
        <v>1</v>
      </c>
      <c r="H217" s="213" t="s">
        <v>40</v>
      </c>
      <c r="I217" s="213" t="s">
        <v>41</v>
      </c>
      <c r="J217" s="205">
        <v>2672000</v>
      </c>
      <c r="K217" s="211">
        <v>2622000</v>
      </c>
      <c r="L217" s="211"/>
      <c r="M217" s="211"/>
      <c r="N217" s="241">
        <f t="shared" si="9"/>
        <v>-50000</v>
      </c>
      <c r="O217" s="211" t="s">
        <v>270</v>
      </c>
      <c r="P217" s="211" t="s">
        <v>212</v>
      </c>
      <c r="Q217" s="211" t="s">
        <v>81</v>
      </c>
      <c r="R217" s="211" t="s">
        <v>187</v>
      </c>
      <c r="S217" s="202" t="s">
        <v>115</v>
      </c>
      <c r="T217" s="53"/>
      <c r="U217" s="39"/>
      <c r="V217" s="39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  <c r="IU217" s="17"/>
    </row>
    <row r="218" spans="1:255" ht="189.75" customHeight="1">
      <c r="A218" s="214">
        <v>96</v>
      </c>
      <c r="B218" s="215"/>
      <c r="C218" s="87" t="s">
        <v>255</v>
      </c>
      <c r="D218" s="210" t="s">
        <v>38</v>
      </c>
      <c r="E218" s="159" t="s">
        <v>54</v>
      </c>
      <c r="F218" s="213" t="s">
        <v>39</v>
      </c>
      <c r="G218" s="213">
        <v>1</v>
      </c>
      <c r="H218" s="213" t="s">
        <v>40</v>
      </c>
      <c r="I218" s="213" t="s">
        <v>41</v>
      </c>
      <c r="J218" s="205">
        <v>12946000</v>
      </c>
      <c r="K218" s="211">
        <v>11277306.800000001</v>
      </c>
      <c r="L218" s="211"/>
      <c r="M218" s="211"/>
      <c r="N218" s="241">
        <f t="shared" si="9"/>
        <v>-1668693.1999999993</v>
      </c>
      <c r="O218" s="211" t="s">
        <v>283</v>
      </c>
      <c r="P218" s="211" t="s">
        <v>212</v>
      </c>
      <c r="Q218" s="211" t="s">
        <v>81</v>
      </c>
      <c r="R218" s="211" t="s">
        <v>187</v>
      </c>
      <c r="S218" s="202" t="s">
        <v>115</v>
      </c>
      <c r="T218" s="53"/>
      <c r="U218" s="39"/>
      <c r="V218" s="39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</row>
    <row r="219" spans="1:255" ht="189.75" customHeight="1">
      <c r="A219" s="209">
        <v>97</v>
      </c>
      <c r="B219" s="209"/>
      <c r="C219" s="210" t="s">
        <v>258</v>
      </c>
      <c r="D219" s="210" t="s">
        <v>38</v>
      </c>
      <c r="E219" s="49" t="s">
        <v>71</v>
      </c>
      <c r="F219" s="50" t="s">
        <v>72</v>
      </c>
      <c r="G219" s="213"/>
      <c r="H219" s="213" t="s">
        <v>40</v>
      </c>
      <c r="I219" s="213" t="s">
        <v>41</v>
      </c>
      <c r="J219" s="54">
        <v>3000000</v>
      </c>
      <c r="K219" s="211">
        <v>2500000</v>
      </c>
      <c r="L219" s="211"/>
      <c r="M219" s="211"/>
      <c r="N219" s="241">
        <f t="shared" si="9"/>
        <v>-500000</v>
      </c>
      <c r="O219" s="211" t="s">
        <v>266</v>
      </c>
      <c r="P219" s="211" t="s">
        <v>212</v>
      </c>
      <c r="Q219" s="211" t="s">
        <v>259</v>
      </c>
      <c r="R219" s="211" t="s">
        <v>187</v>
      </c>
      <c r="S219" s="210" t="s">
        <v>260</v>
      </c>
      <c r="T219" s="53"/>
      <c r="U219" s="39"/>
      <c r="V219" s="39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  <c r="IU219" s="17"/>
    </row>
    <row r="220" spans="1:255" ht="189.75" customHeight="1">
      <c r="A220" s="209">
        <v>99</v>
      </c>
      <c r="B220" s="209"/>
      <c r="C220" s="228" t="s">
        <v>264</v>
      </c>
      <c r="D220" s="228" t="s">
        <v>38</v>
      </c>
      <c r="E220" s="159" t="s">
        <v>54</v>
      </c>
      <c r="F220" s="230" t="s">
        <v>39</v>
      </c>
      <c r="G220" s="230">
        <v>34</v>
      </c>
      <c r="H220" s="230" t="s">
        <v>40</v>
      </c>
      <c r="I220" s="230" t="s">
        <v>41</v>
      </c>
      <c r="J220" s="54">
        <v>1167640</v>
      </c>
      <c r="K220" s="231">
        <v>899744</v>
      </c>
      <c r="L220" s="231"/>
      <c r="M220" s="231"/>
      <c r="N220" s="241">
        <f t="shared" si="9"/>
        <v>-267896</v>
      </c>
      <c r="O220" s="231" t="s">
        <v>282</v>
      </c>
      <c r="P220" s="231" t="s">
        <v>212</v>
      </c>
      <c r="Q220" s="231" t="s">
        <v>203</v>
      </c>
      <c r="R220" s="231" t="s">
        <v>263</v>
      </c>
      <c r="S220" s="228" t="s">
        <v>62</v>
      </c>
      <c r="T220" s="53"/>
      <c r="U220" s="39"/>
      <c r="V220" s="39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  <c r="IU220" s="17"/>
    </row>
    <row r="221" spans="1:255" ht="97.5" customHeight="1">
      <c r="A221" s="209">
        <v>100</v>
      </c>
      <c r="B221" s="209"/>
      <c r="C221" s="228" t="s">
        <v>268</v>
      </c>
      <c r="D221" s="228" t="s">
        <v>38</v>
      </c>
      <c r="E221" s="159" t="s">
        <v>54</v>
      </c>
      <c r="F221" s="230" t="s">
        <v>39</v>
      </c>
      <c r="G221" s="230">
        <v>2</v>
      </c>
      <c r="H221" s="230" t="s">
        <v>40</v>
      </c>
      <c r="I221" s="230" t="s">
        <v>41</v>
      </c>
      <c r="J221" s="54">
        <v>139988</v>
      </c>
      <c r="K221" s="231">
        <v>0</v>
      </c>
      <c r="L221" s="231"/>
      <c r="M221" s="231"/>
      <c r="N221" s="241">
        <f t="shared" si="9"/>
        <v>-139988</v>
      </c>
      <c r="O221" s="231" t="s">
        <v>315</v>
      </c>
      <c r="P221" s="231" t="s">
        <v>212</v>
      </c>
      <c r="Q221" s="231" t="s">
        <v>203</v>
      </c>
      <c r="R221" s="231" t="s">
        <v>263</v>
      </c>
      <c r="S221" s="228" t="s">
        <v>62</v>
      </c>
      <c r="T221" s="53"/>
      <c r="U221" s="39"/>
      <c r="V221" s="39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  <c r="IU221" s="17"/>
    </row>
    <row r="222" spans="1:255" ht="157.5" customHeight="1">
      <c r="A222" s="209">
        <v>101</v>
      </c>
      <c r="B222" s="209"/>
      <c r="C222" s="87" t="s">
        <v>262</v>
      </c>
      <c r="D222" s="228" t="s">
        <v>38</v>
      </c>
      <c r="E222" s="159" t="s">
        <v>54</v>
      </c>
      <c r="F222" s="230" t="s">
        <v>39</v>
      </c>
      <c r="G222" s="230">
        <v>268</v>
      </c>
      <c r="H222" s="230" t="s">
        <v>40</v>
      </c>
      <c r="I222" s="230" t="s">
        <v>41</v>
      </c>
      <c r="J222" s="54">
        <v>1977320</v>
      </c>
      <c r="K222" s="231">
        <v>687320</v>
      </c>
      <c r="L222" s="231"/>
      <c r="M222" s="231"/>
      <c r="N222" s="241">
        <f t="shared" si="9"/>
        <v>-1290000</v>
      </c>
      <c r="O222" s="231" t="s">
        <v>284</v>
      </c>
      <c r="P222" s="231" t="s">
        <v>212</v>
      </c>
      <c r="Q222" s="231" t="s">
        <v>203</v>
      </c>
      <c r="R222" s="231" t="s">
        <v>263</v>
      </c>
      <c r="S222" s="228" t="s">
        <v>269</v>
      </c>
      <c r="T222" s="53"/>
      <c r="U222" s="39"/>
      <c r="V222" s="39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  <c r="IU222" s="17"/>
    </row>
    <row r="223" spans="1:255" ht="183.75" customHeight="1">
      <c r="A223" s="283">
        <v>102</v>
      </c>
      <c r="B223" s="209"/>
      <c r="C223" s="87" t="s">
        <v>272</v>
      </c>
      <c r="D223" s="270" t="s">
        <v>38</v>
      </c>
      <c r="E223" s="307" t="s">
        <v>54</v>
      </c>
      <c r="F223" s="303" t="s">
        <v>39</v>
      </c>
      <c r="G223" s="227">
        <v>1</v>
      </c>
      <c r="H223" s="303" t="s">
        <v>40</v>
      </c>
      <c r="I223" s="303" t="s">
        <v>41</v>
      </c>
      <c r="J223" s="249">
        <v>21500000</v>
      </c>
      <c r="K223" s="246">
        <v>0</v>
      </c>
      <c r="L223" s="226"/>
      <c r="M223" s="226"/>
      <c r="N223" s="246">
        <f>K223-J223</f>
        <v>-21500000</v>
      </c>
      <c r="O223" s="246" t="s">
        <v>314</v>
      </c>
      <c r="P223" s="246" t="s">
        <v>212</v>
      </c>
      <c r="Q223" s="246" t="s">
        <v>259</v>
      </c>
      <c r="R223" s="246" t="s">
        <v>187</v>
      </c>
      <c r="S223" s="270" t="s">
        <v>277</v>
      </c>
      <c r="T223" s="53"/>
      <c r="U223" s="39"/>
      <c r="V223" s="39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</row>
    <row r="224" spans="1:255" ht="197.25" customHeight="1">
      <c r="A224" s="306"/>
      <c r="B224" s="209"/>
      <c r="C224" s="87" t="s">
        <v>273</v>
      </c>
      <c r="D224" s="252"/>
      <c r="E224" s="308"/>
      <c r="F224" s="304"/>
      <c r="G224" s="227">
        <v>1</v>
      </c>
      <c r="H224" s="304"/>
      <c r="I224" s="304"/>
      <c r="J224" s="291"/>
      <c r="K224" s="247"/>
      <c r="L224" s="226"/>
      <c r="M224" s="226"/>
      <c r="N224" s="247"/>
      <c r="O224" s="247"/>
      <c r="P224" s="247"/>
      <c r="Q224" s="247"/>
      <c r="R224" s="247"/>
      <c r="S224" s="252"/>
      <c r="T224" s="53"/>
      <c r="U224" s="39"/>
      <c r="V224" s="39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  <c r="IT224" s="17"/>
      <c r="IU224" s="17"/>
    </row>
    <row r="225" spans="1:255" ht="187.5" customHeight="1">
      <c r="A225" s="306"/>
      <c r="B225" s="209"/>
      <c r="C225" s="87" t="s">
        <v>274</v>
      </c>
      <c r="D225" s="252"/>
      <c r="E225" s="308"/>
      <c r="F225" s="304"/>
      <c r="G225" s="227">
        <v>1</v>
      </c>
      <c r="H225" s="304"/>
      <c r="I225" s="304"/>
      <c r="J225" s="291"/>
      <c r="K225" s="247"/>
      <c r="L225" s="226"/>
      <c r="M225" s="226"/>
      <c r="N225" s="247"/>
      <c r="O225" s="247"/>
      <c r="P225" s="247"/>
      <c r="Q225" s="247"/>
      <c r="R225" s="247"/>
      <c r="S225" s="252"/>
      <c r="T225" s="53"/>
      <c r="U225" s="39"/>
      <c r="V225" s="39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17"/>
      <c r="IU225" s="17"/>
    </row>
    <row r="226" spans="1:255" ht="195" customHeight="1">
      <c r="A226" s="306"/>
      <c r="B226" s="209"/>
      <c r="C226" s="87" t="s">
        <v>275</v>
      </c>
      <c r="D226" s="252"/>
      <c r="E226" s="308"/>
      <c r="F226" s="304"/>
      <c r="G226" s="227">
        <v>1</v>
      </c>
      <c r="H226" s="304"/>
      <c r="I226" s="304"/>
      <c r="J226" s="291"/>
      <c r="K226" s="247"/>
      <c r="L226" s="226"/>
      <c r="M226" s="226"/>
      <c r="N226" s="247"/>
      <c r="O226" s="247"/>
      <c r="P226" s="247"/>
      <c r="Q226" s="247"/>
      <c r="R226" s="247"/>
      <c r="S226" s="252"/>
      <c r="T226" s="53"/>
      <c r="U226" s="39"/>
      <c r="V226" s="39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  <c r="IU226" s="17"/>
    </row>
    <row r="227" spans="1:255" ht="186" customHeight="1">
      <c r="A227" s="284"/>
      <c r="B227" s="209"/>
      <c r="C227" s="87" t="s">
        <v>276</v>
      </c>
      <c r="D227" s="253"/>
      <c r="E227" s="309"/>
      <c r="F227" s="305"/>
      <c r="G227" s="227">
        <v>1</v>
      </c>
      <c r="H227" s="305"/>
      <c r="I227" s="305"/>
      <c r="J227" s="250"/>
      <c r="K227" s="248"/>
      <c r="L227" s="226"/>
      <c r="M227" s="226"/>
      <c r="N227" s="248"/>
      <c r="O227" s="248"/>
      <c r="P227" s="248"/>
      <c r="Q227" s="248"/>
      <c r="R227" s="248"/>
      <c r="S227" s="253"/>
      <c r="T227" s="53"/>
      <c r="U227" s="39"/>
      <c r="V227" s="39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</row>
    <row r="228" spans="1:255" ht="90" customHeight="1">
      <c r="A228" s="283">
        <v>103</v>
      </c>
      <c r="B228" s="209"/>
      <c r="C228" s="228" t="s">
        <v>278</v>
      </c>
      <c r="D228" s="270" t="s">
        <v>38</v>
      </c>
      <c r="E228" s="307" t="s">
        <v>54</v>
      </c>
      <c r="F228" s="303" t="s">
        <v>39</v>
      </c>
      <c r="G228" s="230">
        <v>1</v>
      </c>
      <c r="H228" s="303" t="s">
        <v>40</v>
      </c>
      <c r="I228" s="303" t="s">
        <v>41</v>
      </c>
      <c r="J228" s="249">
        <v>646300</v>
      </c>
      <c r="K228" s="246">
        <v>629310</v>
      </c>
      <c r="L228" s="231"/>
      <c r="M228" s="231"/>
      <c r="N228" s="246">
        <f>K228-J228</f>
        <v>-16990</v>
      </c>
      <c r="O228" s="246" t="s">
        <v>291</v>
      </c>
      <c r="P228" s="246" t="s">
        <v>212</v>
      </c>
      <c r="Q228" s="246" t="s">
        <v>81</v>
      </c>
      <c r="R228" s="246" t="s">
        <v>187</v>
      </c>
      <c r="S228" s="270" t="s">
        <v>280</v>
      </c>
      <c r="T228" s="53"/>
      <c r="U228" s="39"/>
      <c r="V228" s="39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</row>
    <row r="229" spans="1:255" ht="82.5" customHeight="1">
      <c r="A229" s="284"/>
      <c r="B229" s="209"/>
      <c r="C229" s="228" t="s">
        <v>279</v>
      </c>
      <c r="D229" s="253"/>
      <c r="E229" s="309"/>
      <c r="F229" s="305"/>
      <c r="G229" s="230">
        <v>1</v>
      </c>
      <c r="H229" s="305"/>
      <c r="I229" s="305"/>
      <c r="J229" s="250"/>
      <c r="K229" s="248"/>
      <c r="L229" s="231"/>
      <c r="M229" s="231"/>
      <c r="N229" s="248"/>
      <c r="O229" s="248"/>
      <c r="P229" s="248"/>
      <c r="Q229" s="248"/>
      <c r="R229" s="248"/>
      <c r="S229" s="253"/>
      <c r="T229" s="53"/>
      <c r="U229" s="39"/>
      <c r="V229" s="39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  <c r="IU229" s="17"/>
    </row>
    <row r="230" spans="1:255" ht="408.75" customHeight="1">
      <c r="A230" s="283">
        <v>104</v>
      </c>
      <c r="B230" s="209"/>
      <c r="C230" s="270" t="s">
        <v>290</v>
      </c>
      <c r="D230" s="270" t="s">
        <v>38</v>
      </c>
      <c r="E230" s="307" t="s">
        <v>54</v>
      </c>
      <c r="F230" s="303" t="s">
        <v>39</v>
      </c>
      <c r="G230" s="303">
        <v>3</v>
      </c>
      <c r="H230" s="303" t="s">
        <v>40</v>
      </c>
      <c r="I230" s="303" t="s">
        <v>41</v>
      </c>
      <c r="J230" s="249">
        <v>5500000</v>
      </c>
      <c r="K230" s="246">
        <v>5490000</v>
      </c>
      <c r="L230" s="231"/>
      <c r="M230" s="231"/>
      <c r="N230" s="246">
        <f>K230-J230</f>
        <v>-10000</v>
      </c>
      <c r="O230" s="246" t="s">
        <v>301</v>
      </c>
      <c r="P230" s="246" t="s">
        <v>203</v>
      </c>
      <c r="Q230" s="246" t="s">
        <v>81</v>
      </c>
      <c r="R230" s="246" t="s">
        <v>187</v>
      </c>
      <c r="S230" s="270" t="s">
        <v>74</v>
      </c>
      <c r="T230" s="53"/>
      <c r="U230" s="39"/>
      <c r="V230" s="39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  <c r="IU230" s="17"/>
    </row>
    <row r="231" spans="1:255" ht="408.75" customHeight="1">
      <c r="A231" s="284"/>
      <c r="B231" s="209"/>
      <c r="C231" s="253"/>
      <c r="D231" s="253"/>
      <c r="E231" s="309"/>
      <c r="F231" s="305"/>
      <c r="G231" s="305"/>
      <c r="H231" s="305"/>
      <c r="I231" s="305"/>
      <c r="J231" s="250"/>
      <c r="K231" s="248"/>
      <c r="L231" s="231"/>
      <c r="M231" s="231"/>
      <c r="N231" s="248"/>
      <c r="O231" s="248"/>
      <c r="P231" s="248"/>
      <c r="Q231" s="248"/>
      <c r="R231" s="248"/>
      <c r="S231" s="253"/>
      <c r="T231" s="53"/>
      <c r="U231" s="39"/>
      <c r="V231" s="39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  <c r="IU231" s="17"/>
    </row>
    <row r="232" spans="1:255" ht="226.5" customHeight="1">
      <c r="A232" s="195">
        <v>105</v>
      </c>
      <c r="B232" s="195"/>
      <c r="C232" s="232" t="s">
        <v>285</v>
      </c>
      <c r="D232" s="228" t="s">
        <v>38</v>
      </c>
      <c r="E232" s="159" t="s">
        <v>54</v>
      </c>
      <c r="F232" s="230" t="s">
        <v>39</v>
      </c>
      <c r="G232" s="230">
        <v>1</v>
      </c>
      <c r="H232" s="230" t="s">
        <v>40</v>
      </c>
      <c r="I232" s="230" t="s">
        <v>41</v>
      </c>
      <c r="J232" s="54">
        <v>5277687</v>
      </c>
      <c r="K232" s="231">
        <v>5270000</v>
      </c>
      <c r="L232" s="231"/>
      <c r="M232" s="231"/>
      <c r="N232" s="241">
        <f>K232-J232</f>
        <v>-7687</v>
      </c>
      <c r="O232" s="231" t="s">
        <v>301</v>
      </c>
      <c r="P232" s="231" t="s">
        <v>203</v>
      </c>
      <c r="Q232" s="231" t="s">
        <v>81</v>
      </c>
      <c r="R232" s="231" t="s">
        <v>187</v>
      </c>
      <c r="S232" s="228" t="s">
        <v>74</v>
      </c>
      <c r="T232" s="53"/>
      <c r="U232" s="39"/>
      <c r="V232" s="39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17"/>
      <c r="IU232" s="17"/>
    </row>
    <row r="233" spans="1:255" ht="348.75" customHeight="1">
      <c r="A233" s="195">
        <v>106</v>
      </c>
      <c r="B233" s="195"/>
      <c r="C233" s="87" t="s">
        <v>286</v>
      </c>
      <c r="D233" s="228" t="s">
        <v>38</v>
      </c>
      <c r="E233" s="159" t="s">
        <v>54</v>
      </c>
      <c r="F233" s="230" t="s">
        <v>39</v>
      </c>
      <c r="G233" s="230">
        <v>5</v>
      </c>
      <c r="H233" s="230" t="s">
        <v>40</v>
      </c>
      <c r="I233" s="230" t="s">
        <v>41</v>
      </c>
      <c r="J233" s="54">
        <v>2540000</v>
      </c>
      <c r="K233" s="231">
        <v>2334960</v>
      </c>
      <c r="L233" s="231"/>
      <c r="M233" s="231"/>
      <c r="N233" s="241">
        <f t="shared" ref="N233:N237" si="10">K233-J233</f>
        <v>-205040</v>
      </c>
      <c r="O233" s="231" t="s">
        <v>301</v>
      </c>
      <c r="P233" s="231" t="s">
        <v>203</v>
      </c>
      <c r="Q233" s="231" t="s">
        <v>81</v>
      </c>
      <c r="R233" s="231" t="s">
        <v>187</v>
      </c>
      <c r="S233" s="228" t="s">
        <v>74</v>
      </c>
      <c r="T233" s="53"/>
      <c r="U233" s="39"/>
      <c r="V233" s="39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  <c r="IT233" s="17"/>
      <c r="IU233" s="17"/>
    </row>
    <row r="234" spans="1:255" ht="219.75" customHeight="1">
      <c r="A234" s="195">
        <v>107</v>
      </c>
      <c r="B234" s="195"/>
      <c r="C234" s="228" t="s">
        <v>287</v>
      </c>
      <c r="D234" s="228" t="s">
        <v>38</v>
      </c>
      <c r="E234" s="159" t="s">
        <v>54</v>
      </c>
      <c r="F234" s="230" t="s">
        <v>39</v>
      </c>
      <c r="G234" s="230">
        <v>1</v>
      </c>
      <c r="H234" s="230" t="s">
        <v>40</v>
      </c>
      <c r="I234" s="230" t="s">
        <v>41</v>
      </c>
      <c r="J234" s="54">
        <v>4700000</v>
      </c>
      <c r="K234" s="231">
        <v>4650000</v>
      </c>
      <c r="L234" s="231"/>
      <c r="M234" s="231"/>
      <c r="N234" s="241">
        <f t="shared" si="10"/>
        <v>-50000</v>
      </c>
      <c r="O234" s="231" t="s">
        <v>306</v>
      </c>
      <c r="P234" s="231" t="s">
        <v>203</v>
      </c>
      <c r="Q234" s="231" t="s">
        <v>81</v>
      </c>
      <c r="R234" s="231" t="s">
        <v>187</v>
      </c>
      <c r="S234" s="228" t="s">
        <v>115</v>
      </c>
      <c r="T234" s="53"/>
      <c r="U234" s="39"/>
      <c r="V234" s="39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  <c r="IU234" s="17"/>
    </row>
    <row r="235" spans="1:255" ht="233.25" customHeight="1">
      <c r="A235" s="195">
        <v>108</v>
      </c>
      <c r="B235" s="195"/>
      <c r="C235" s="228" t="s">
        <v>288</v>
      </c>
      <c r="D235" s="228" t="s">
        <v>38</v>
      </c>
      <c r="E235" s="159" t="s">
        <v>71</v>
      </c>
      <c r="F235" s="230" t="s">
        <v>72</v>
      </c>
      <c r="G235" s="230">
        <v>2015</v>
      </c>
      <c r="H235" s="230" t="s">
        <v>40</v>
      </c>
      <c r="I235" s="230" t="s">
        <v>41</v>
      </c>
      <c r="J235" s="54">
        <v>1985285.5</v>
      </c>
      <c r="K235" s="231">
        <v>1776744</v>
      </c>
      <c r="L235" s="231"/>
      <c r="M235" s="231"/>
      <c r="N235" s="241">
        <f t="shared" si="10"/>
        <v>-208541.5</v>
      </c>
      <c r="O235" s="231" t="s">
        <v>301</v>
      </c>
      <c r="P235" s="231" t="s">
        <v>203</v>
      </c>
      <c r="Q235" s="231" t="s">
        <v>81</v>
      </c>
      <c r="R235" s="231" t="s">
        <v>187</v>
      </c>
      <c r="S235" s="228" t="s">
        <v>74</v>
      </c>
      <c r="T235" s="53"/>
      <c r="U235" s="39"/>
      <c r="V235" s="39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  <c r="IU235" s="17"/>
    </row>
    <row r="236" spans="1:255" ht="120" customHeight="1">
      <c r="A236" s="195">
        <v>109</v>
      </c>
      <c r="B236" s="195"/>
      <c r="C236" s="87" t="s">
        <v>289</v>
      </c>
      <c r="D236" s="228" t="s">
        <v>38</v>
      </c>
      <c r="E236" s="159" t="s">
        <v>71</v>
      </c>
      <c r="F236" s="230" t="s">
        <v>72</v>
      </c>
      <c r="G236" s="230">
        <v>390</v>
      </c>
      <c r="H236" s="230" t="s">
        <v>40</v>
      </c>
      <c r="I236" s="230" t="s">
        <v>41</v>
      </c>
      <c r="J236" s="54">
        <v>111150</v>
      </c>
      <c r="K236" s="231">
        <v>97741.8</v>
      </c>
      <c r="L236" s="231"/>
      <c r="M236" s="231"/>
      <c r="N236" s="241">
        <f t="shared" si="10"/>
        <v>-13408.199999999997</v>
      </c>
      <c r="O236" s="231" t="s">
        <v>301</v>
      </c>
      <c r="P236" s="231" t="s">
        <v>203</v>
      </c>
      <c r="Q236" s="231" t="s">
        <v>81</v>
      </c>
      <c r="R236" s="231" t="s">
        <v>187</v>
      </c>
      <c r="S236" s="228" t="s">
        <v>74</v>
      </c>
      <c r="T236" s="53"/>
      <c r="U236" s="39"/>
      <c r="V236" s="39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  <c r="IU236" s="17"/>
    </row>
    <row r="237" spans="1:255" ht="255.75" customHeight="1">
      <c r="A237" s="197">
        <v>110</v>
      </c>
      <c r="B237" s="197"/>
      <c r="C237" s="243" t="s">
        <v>292</v>
      </c>
      <c r="D237" s="237" t="s">
        <v>38</v>
      </c>
      <c r="E237" s="159" t="s">
        <v>54</v>
      </c>
      <c r="F237" s="239" t="s">
        <v>39</v>
      </c>
      <c r="G237" s="239">
        <v>1</v>
      </c>
      <c r="H237" s="239" t="s">
        <v>40</v>
      </c>
      <c r="I237" s="239" t="s">
        <v>41</v>
      </c>
      <c r="J237" s="54">
        <v>541300</v>
      </c>
      <c r="K237" s="238">
        <v>449133</v>
      </c>
      <c r="L237" s="238"/>
      <c r="M237" s="238"/>
      <c r="N237" s="241">
        <f t="shared" si="10"/>
        <v>-92167</v>
      </c>
      <c r="O237" s="238" t="s">
        <v>310</v>
      </c>
      <c r="P237" s="238" t="s">
        <v>203</v>
      </c>
      <c r="Q237" s="238" t="s">
        <v>81</v>
      </c>
      <c r="R237" s="238" t="s">
        <v>187</v>
      </c>
      <c r="S237" s="237" t="s">
        <v>74</v>
      </c>
      <c r="T237" s="53"/>
      <c r="U237" s="39"/>
      <c r="V237" s="39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</row>
    <row r="238" spans="1:255" ht="201" customHeight="1">
      <c r="A238" s="283">
        <v>111</v>
      </c>
      <c r="B238" s="197"/>
      <c r="C238" s="87" t="s">
        <v>272</v>
      </c>
      <c r="D238" s="270" t="s">
        <v>38</v>
      </c>
      <c r="E238" s="307" t="s">
        <v>54</v>
      </c>
      <c r="F238" s="303" t="s">
        <v>39</v>
      </c>
      <c r="G238" s="239">
        <v>1</v>
      </c>
      <c r="H238" s="303" t="s">
        <v>40</v>
      </c>
      <c r="I238" s="303" t="s">
        <v>41</v>
      </c>
      <c r="J238" s="249">
        <v>23000000</v>
      </c>
      <c r="K238" s="246">
        <v>22750000</v>
      </c>
      <c r="L238" s="238"/>
      <c r="M238" s="238"/>
      <c r="N238" s="246">
        <f>K238-J238</f>
        <v>-250000</v>
      </c>
      <c r="O238" s="246" t="s">
        <v>311</v>
      </c>
      <c r="P238" s="246" t="s">
        <v>203</v>
      </c>
      <c r="Q238" s="246" t="s">
        <v>81</v>
      </c>
      <c r="R238" s="246" t="s">
        <v>187</v>
      </c>
      <c r="S238" s="270" t="s">
        <v>277</v>
      </c>
      <c r="T238" s="53"/>
      <c r="U238" s="39"/>
      <c r="V238" s="39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</row>
    <row r="239" spans="1:255" ht="204.75" customHeight="1">
      <c r="A239" s="306"/>
      <c r="B239" s="197"/>
      <c r="C239" s="87" t="s">
        <v>273</v>
      </c>
      <c r="D239" s="252"/>
      <c r="E239" s="308"/>
      <c r="F239" s="304"/>
      <c r="G239" s="239">
        <v>1</v>
      </c>
      <c r="H239" s="304"/>
      <c r="I239" s="304"/>
      <c r="J239" s="291"/>
      <c r="K239" s="247"/>
      <c r="L239" s="238"/>
      <c r="M239" s="238"/>
      <c r="N239" s="247"/>
      <c r="O239" s="247"/>
      <c r="P239" s="247"/>
      <c r="Q239" s="247"/>
      <c r="R239" s="247"/>
      <c r="S239" s="252"/>
      <c r="T239" s="53"/>
      <c r="U239" s="39"/>
      <c r="V239" s="39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17"/>
      <c r="IU239" s="17"/>
    </row>
    <row r="240" spans="1:255" ht="216" customHeight="1">
      <c r="A240" s="306"/>
      <c r="B240" s="197"/>
      <c r="C240" s="87" t="s">
        <v>274</v>
      </c>
      <c r="D240" s="252"/>
      <c r="E240" s="308"/>
      <c r="F240" s="304"/>
      <c r="G240" s="239">
        <v>1</v>
      </c>
      <c r="H240" s="304"/>
      <c r="I240" s="304"/>
      <c r="J240" s="291"/>
      <c r="K240" s="247"/>
      <c r="L240" s="238"/>
      <c r="M240" s="238"/>
      <c r="N240" s="247"/>
      <c r="O240" s="247"/>
      <c r="P240" s="247"/>
      <c r="Q240" s="247"/>
      <c r="R240" s="247"/>
      <c r="S240" s="252"/>
      <c r="T240" s="53"/>
      <c r="U240" s="39"/>
      <c r="V240" s="39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  <c r="IU240" s="17"/>
    </row>
    <row r="241" spans="1:255" ht="193.5" customHeight="1">
      <c r="A241" s="306"/>
      <c r="B241" s="197"/>
      <c r="C241" s="87" t="s">
        <v>275</v>
      </c>
      <c r="D241" s="252"/>
      <c r="E241" s="308"/>
      <c r="F241" s="304"/>
      <c r="G241" s="239">
        <v>1</v>
      </c>
      <c r="H241" s="304"/>
      <c r="I241" s="304"/>
      <c r="J241" s="291"/>
      <c r="K241" s="247"/>
      <c r="L241" s="238"/>
      <c r="M241" s="238"/>
      <c r="N241" s="247"/>
      <c r="O241" s="247"/>
      <c r="P241" s="247"/>
      <c r="Q241" s="247"/>
      <c r="R241" s="247"/>
      <c r="S241" s="252"/>
      <c r="T241" s="53"/>
      <c r="U241" s="39"/>
      <c r="V241" s="39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  <c r="IU241" s="17"/>
    </row>
    <row r="242" spans="1:255" ht="208.5" customHeight="1">
      <c r="A242" s="284"/>
      <c r="B242" s="197"/>
      <c r="C242" s="87" t="s">
        <v>276</v>
      </c>
      <c r="D242" s="253"/>
      <c r="E242" s="309"/>
      <c r="F242" s="305"/>
      <c r="G242" s="239">
        <v>1</v>
      </c>
      <c r="H242" s="305"/>
      <c r="I242" s="305"/>
      <c r="J242" s="250"/>
      <c r="K242" s="248"/>
      <c r="L242" s="238"/>
      <c r="M242" s="238"/>
      <c r="N242" s="248"/>
      <c r="O242" s="248"/>
      <c r="P242" s="248"/>
      <c r="Q242" s="248"/>
      <c r="R242" s="248"/>
      <c r="S242" s="253"/>
      <c r="T242" s="53"/>
      <c r="U242" s="39"/>
      <c r="V242" s="39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  <c r="IU242" s="17"/>
    </row>
    <row r="243" spans="1:255" ht="227.25" customHeight="1">
      <c r="A243" s="195">
        <v>112</v>
      </c>
      <c r="B243" s="195"/>
      <c r="C243" s="87" t="s">
        <v>293</v>
      </c>
      <c r="D243" s="237" t="s">
        <v>38</v>
      </c>
      <c r="E243" s="159" t="s">
        <v>54</v>
      </c>
      <c r="F243" s="239" t="s">
        <v>39</v>
      </c>
      <c r="G243" s="239">
        <v>4</v>
      </c>
      <c r="H243" s="239" t="s">
        <v>40</v>
      </c>
      <c r="I243" s="239" t="s">
        <v>41</v>
      </c>
      <c r="J243" s="54">
        <v>1192231</v>
      </c>
      <c r="K243" s="238">
        <v>1011500</v>
      </c>
      <c r="L243" s="238"/>
      <c r="M243" s="238"/>
      <c r="N243" s="241">
        <f>K243-J243</f>
        <v>-180731</v>
      </c>
      <c r="O243" s="238" t="s">
        <v>310</v>
      </c>
      <c r="P243" s="238" t="s">
        <v>203</v>
      </c>
      <c r="Q243" s="238" t="s">
        <v>81</v>
      </c>
      <c r="R243" s="238" t="s">
        <v>187</v>
      </c>
      <c r="S243" s="237" t="s">
        <v>74</v>
      </c>
      <c r="T243" s="53"/>
      <c r="U243" s="39"/>
      <c r="V243" s="39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17"/>
      <c r="IU243" s="17"/>
    </row>
    <row r="244" spans="1:255" ht="240" customHeight="1">
      <c r="A244" s="195">
        <v>113</v>
      </c>
      <c r="B244" s="195"/>
      <c r="C244" s="114" t="s">
        <v>294</v>
      </c>
      <c r="D244" s="237" t="s">
        <v>38</v>
      </c>
      <c r="E244" s="159" t="s">
        <v>54</v>
      </c>
      <c r="F244" s="239" t="s">
        <v>39</v>
      </c>
      <c r="G244" s="239">
        <v>1</v>
      </c>
      <c r="H244" s="239" t="s">
        <v>40</v>
      </c>
      <c r="I244" s="239" t="s">
        <v>41</v>
      </c>
      <c r="J244" s="54">
        <v>345000</v>
      </c>
      <c r="K244" s="238">
        <v>0</v>
      </c>
      <c r="L244" s="238"/>
      <c r="M244" s="238"/>
      <c r="N244" s="241">
        <f t="shared" ref="N244:N258" si="11">K244-J244</f>
        <v>-345000</v>
      </c>
      <c r="O244" s="238" t="s">
        <v>307</v>
      </c>
      <c r="P244" s="238" t="s">
        <v>203</v>
      </c>
      <c r="Q244" s="238" t="s">
        <v>81</v>
      </c>
      <c r="R244" s="238" t="s">
        <v>187</v>
      </c>
      <c r="S244" s="237" t="s">
        <v>61</v>
      </c>
      <c r="T244" s="53"/>
      <c r="U244" s="39"/>
      <c r="V244" s="39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17"/>
      <c r="IU244" s="17"/>
    </row>
    <row r="245" spans="1:255" ht="132.75" customHeight="1">
      <c r="A245" s="197">
        <v>114</v>
      </c>
      <c r="B245" s="197"/>
      <c r="C245" s="87" t="s">
        <v>295</v>
      </c>
      <c r="D245" s="228" t="s">
        <v>38</v>
      </c>
      <c r="E245" s="159" t="s">
        <v>71</v>
      </c>
      <c r="F245" s="230" t="s">
        <v>72</v>
      </c>
      <c r="G245" s="230">
        <v>440</v>
      </c>
      <c r="H245" s="230" t="s">
        <v>40</v>
      </c>
      <c r="I245" s="230" t="s">
        <v>41</v>
      </c>
      <c r="J245" s="54">
        <v>409200</v>
      </c>
      <c r="K245" s="231">
        <v>348480</v>
      </c>
      <c r="L245" s="231"/>
      <c r="M245" s="231"/>
      <c r="N245" s="241">
        <f t="shared" si="11"/>
        <v>-60720</v>
      </c>
      <c r="O245" s="231" t="s">
        <v>308</v>
      </c>
      <c r="P245" s="231" t="s">
        <v>203</v>
      </c>
      <c r="Q245" s="231" t="s">
        <v>81</v>
      </c>
      <c r="R245" s="231" t="s">
        <v>187</v>
      </c>
      <c r="S245" s="228" t="s">
        <v>74</v>
      </c>
      <c r="T245" s="53"/>
      <c r="U245" s="39"/>
      <c r="V245" s="39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  <c r="IT245" s="17"/>
      <c r="IU245" s="17"/>
    </row>
    <row r="246" spans="1:255" ht="91.5" customHeight="1">
      <c r="A246" s="197">
        <v>115</v>
      </c>
      <c r="B246" s="197"/>
      <c r="C246" s="229" t="s">
        <v>296</v>
      </c>
      <c r="D246" s="228" t="s">
        <v>38</v>
      </c>
      <c r="E246" s="159" t="s">
        <v>54</v>
      </c>
      <c r="F246" s="230" t="s">
        <v>39</v>
      </c>
      <c r="G246" s="230">
        <v>120</v>
      </c>
      <c r="H246" s="230" t="s">
        <v>40</v>
      </c>
      <c r="I246" s="230" t="s">
        <v>41</v>
      </c>
      <c r="J246" s="54">
        <v>102000</v>
      </c>
      <c r="K246" s="231">
        <f t="shared" ref="K246:K251" si="12">J246</f>
        <v>102000</v>
      </c>
      <c r="L246" s="231"/>
      <c r="M246" s="231"/>
      <c r="N246" s="241">
        <f t="shared" si="11"/>
        <v>0</v>
      </c>
      <c r="O246" s="231" t="s">
        <v>299</v>
      </c>
      <c r="P246" s="231" t="s">
        <v>203</v>
      </c>
      <c r="Q246" s="231" t="s">
        <v>81</v>
      </c>
      <c r="R246" s="231" t="s">
        <v>188</v>
      </c>
      <c r="S246" s="228" t="s">
        <v>298</v>
      </c>
      <c r="T246" s="53"/>
      <c r="U246" s="39"/>
      <c r="V246" s="39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</row>
    <row r="247" spans="1:255" ht="86.25" customHeight="1">
      <c r="A247" s="197">
        <v>116</v>
      </c>
      <c r="B247" s="197"/>
      <c r="C247" s="228" t="s">
        <v>297</v>
      </c>
      <c r="D247" s="228" t="s">
        <v>38</v>
      </c>
      <c r="E247" s="159" t="s">
        <v>54</v>
      </c>
      <c r="F247" s="230" t="s">
        <v>39</v>
      </c>
      <c r="G247" s="230"/>
      <c r="H247" s="230" t="s">
        <v>40</v>
      </c>
      <c r="I247" s="230" t="s">
        <v>41</v>
      </c>
      <c r="J247" s="54">
        <v>300000</v>
      </c>
      <c r="K247" s="231">
        <f t="shared" si="12"/>
        <v>300000</v>
      </c>
      <c r="L247" s="231"/>
      <c r="M247" s="231"/>
      <c r="N247" s="241">
        <f t="shared" si="11"/>
        <v>0</v>
      </c>
      <c r="O247" s="231" t="s">
        <v>300</v>
      </c>
      <c r="P247" s="231" t="s">
        <v>203</v>
      </c>
      <c r="Q247" s="231" t="s">
        <v>81</v>
      </c>
      <c r="R247" s="231" t="s">
        <v>187</v>
      </c>
      <c r="S247" s="228" t="s">
        <v>298</v>
      </c>
      <c r="T247" s="53"/>
      <c r="U247" s="39"/>
      <c r="V247" s="39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</row>
    <row r="248" spans="1:255" ht="225" customHeight="1">
      <c r="A248" s="197">
        <v>117</v>
      </c>
      <c r="B248" s="197"/>
      <c r="C248" s="114" t="s">
        <v>309</v>
      </c>
      <c r="D248" s="217" t="s">
        <v>38</v>
      </c>
      <c r="E248" s="159" t="s">
        <v>54</v>
      </c>
      <c r="F248" s="219" t="s">
        <v>39</v>
      </c>
      <c r="G248" s="219">
        <v>1</v>
      </c>
      <c r="H248" s="219" t="s">
        <v>40</v>
      </c>
      <c r="I248" s="219" t="s">
        <v>41</v>
      </c>
      <c r="J248" s="54">
        <v>9770000</v>
      </c>
      <c r="K248" s="236">
        <v>9750000</v>
      </c>
      <c r="L248" s="218"/>
      <c r="M248" s="218"/>
      <c r="N248" s="241">
        <f t="shared" si="11"/>
        <v>-20000</v>
      </c>
      <c r="O248" s="236" t="s">
        <v>355</v>
      </c>
      <c r="P248" s="218" t="s">
        <v>81</v>
      </c>
      <c r="Q248" s="218" t="s">
        <v>81</v>
      </c>
      <c r="R248" s="218" t="s">
        <v>187</v>
      </c>
      <c r="S248" s="216" t="s">
        <v>115</v>
      </c>
      <c r="T248" s="53"/>
      <c r="U248" s="39"/>
      <c r="V248" s="39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</row>
    <row r="249" spans="1:255" ht="82.5" customHeight="1">
      <c r="A249" s="195">
        <v>118</v>
      </c>
      <c r="B249" s="195"/>
      <c r="C249" s="198" t="s">
        <v>305</v>
      </c>
      <c r="D249" s="198" t="s">
        <v>38</v>
      </c>
      <c r="E249" s="159" t="s">
        <v>54</v>
      </c>
      <c r="F249" s="199" t="s">
        <v>39</v>
      </c>
      <c r="G249" s="199"/>
      <c r="H249" s="199" t="s">
        <v>40</v>
      </c>
      <c r="I249" s="199" t="s">
        <v>41</v>
      </c>
      <c r="J249" s="54">
        <v>5055376.2300000004</v>
      </c>
      <c r="K249" s="235">
        <v>4500996.05</v>
      </c>
      <c r="L249" s="196"/>
      <c r="M249" s="196"/>
      <c r="N249" s="241">
        <f t="shared" si="11"/>
        <v>-554380.18000000063</v>
      </c>
      <c r="O249" s="235" t="s">
        <v>351</v>
      </c>
      <c r="P249" s="218" t="s">
        <v>81</v>
      </c>
      <c r="Q249" s="201" t="s">
        <v>302</v>
      </c>
      <c r="R249" s="201" t="s">
        <v>187</v>
      </c>
      <c r="S249" s="198" t="s">
        <v>61</v>
      </c>
      <c r="T249" s="53"/>
      <c r="U249" s="39"/>
      <c r="V249" s="39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  <c r="IU249" s="17"/>
    </row>
    <row r="250" spans="1:255" ht="82.5" customHeight="1">
      <c r="A250" s="223">
        <v>119</v>
      </c>
      <c r="B250" s="223"/>
      <c r="C250" s="237" t="s">
        <v>321</v>
      </c>
      <c r="D250" s="237" t="s">
        <v>38</v>
      </c>
      <c r="E250" s="159" t="s">
        <v>54</v>
      </c>
      <c r="F250" s="239" t="s">
        <v>39</v>
      </c>
      <c r="G250" s="239"/>
      <c r="H250" s="239" t="s">
        <v>40</v>
      </c>
      <c r="I250" s="239" t="s">
        <v>41</v>
      </c>
      <c r="J250" s="54">
        <v>854300</v>
      </c>
      <c r="K250" s="238">
        <v>851550</v>
      </c>
      <c r="L250" s="238"/>
      <c r="M250" s="238"/>
      <c r="N250" s="241">
        <f t="shared" si="11"/>
        <v>-2750</v>
      </c>
      <c r="O250" s="238" t="s">
        <v>349</v>
      </c>
      <c r="P250" s="238" t="s">
        <v>81</v>
      </c>
      <c r="Q250" s="238" t="s">
        <v>302</v>
      </c>
      <c r="R250" s="238" t="s">
        <v>187</v>
      </c>
      <c r="S250" s="237" t="s">
        <v>61</v>
      </c>
      <c r="T250" s="53"/>
      <c r="U250" s="39"/>
      <c r="V250" s="39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17"/>
      <c r="IU250" s="17"/>
    </row>
    <row r="251" spans="1:255" ht="82.5" customHeight="1">
      <c r="A251" s="223">
        <v>120</v>
      </c>
      <c r="B251" s="223"/>
      <c r="C251" s="237" t="s">
        <v>322</v>
      </c>
      <c r="D251" s="237" t="s">
        <v>38</v>
      </c>
      <c r="E251" s="159" t="s">
        <v>54</v>
      </c>
      <c r="F251" s="239" t="s">
        <v>39</v>
      </c>
      <c r="G251" s="239"/>
      <c r="H251" s="239" t="s">
        <v>40</v>
      </c>
      <c r="I251" s="239" t="s">
        <v>41</v>
      </c>
      <c r="J251" s="54">
        <v>93750</v>
      </c>
      <c r="K251" s="238">
        <f t="shared" si="12"/>
        <v>93750</v>
      </c>
      <c r="L251" s="238"/>
      <c r="M251" s="238"/>
      <c r="N251" s="241">
        <f t="shared" si="11"/>
        <v>0</v>
      </c>
      <c r="O251" s="238" t="s">
        <v>343</v>
      </c>
      <c r="P251" s="238" t="s">
        <v>81</v>
      </c>
      <c r="Q251" s="238" t="s">
        <v>302</v>
      </c>
      <c r="R251" s="238" t="s">
        <v>187</v>
      </c>
      <c r="S251" s="237" t="s">
        <v>61</v>
      </c>
      <c r="T251" s="53"/>
      <c r="U251" s="39"/>
      <c r="V251" s="39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17"/>
      <c r="IU251" s="17"/>
    </row>
    <row r="252" spans="1:255" ht="82.5" customHeight="1">
      <c r="A252" s="200">
        <v>121</v>
      </c>
      <c r="B252" s="200"/>
      <c r="C252" s="237" t="s">
        <v>147</v>
      </c>
      <c r="D252" s="237" t="s">
        <v>38</v>
      </c>
      <c r="E252" s="159" t="s">
        <v>71</v>
      </c>
      <c r="F252" s="239" t="s">
        <v>303</v>
      </c>
      <c r="G252" s="239">
        <v>1000</v>
      </c>
      <c r="H252" s="239" t="s">
        <v>40</v>
      </c>
      <c r="I252" s="239" t="s">
        <v>41</v>
      </c>
      <c r="J252" s="54">
        <v>400000</v>
      </c>
      <c r="K252" s="238">
        <v>365000</v>
      </c>
      <c r="L252" s="238"/>
      <c r="M252" s="238"/>
      <c r="N252" s="241">
        <f t="shared" si="11"/>
        <v>-35000</v>
      </c>
      <c r="O252" s="238" t="s">
        <v>317</v>
      </c>
      <c r="P252" s="238" t="s">
        <v>81</v>
      </c>
      <c r="Q252" s="238" t="s">
        <v>81</v>
      </c>
      <c r="R252" s="238" t="s">
        <v>187</v>
      </c>
      <c r="S252" s="237" t="s">
        <v>304</v>
      </c>
      <c r="T252" s="53"/>
      <c r="U252" s="39"/>
      <c r="V252" s="39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  <c r="IU252" s="17"/>
    </row>
    <row r="253" spans="1:255" ht="82.5" customHeight="1">
      <c r="A253" s="200">
        <v>122</v>
      </c>
      <c r="B253" s="200"/>
      <c r="C253" s="237" t="s">
        <v>145</v>
      </c>
      <c r="D253" s="237" t="s">
        <v>38</v>
      </c>
      <c r="E253" s="159" t="s">
        <v>71</v>
      </c>
      <c r="F253" s="239" t="s">
        <v>303</v>
      </c>
      <c r="G253" s="239">
        <v>500</v>
      </c>
      <c r="H253" s="239" t="s">
        <v>40</v>
      </c>
      <c r="I253" s="239" t="s">
        <v>41</v>
      </c>
      <c r="J253" s="54">
        <v>2200000</v>
      </c>
      <c r="K253" s="238">
        <v>2075000</v>
      </c>
      <c r="L253" s="238"/>
      <c r="M253" s="238"/>
      <c r="N253" s="241">
        <f t="shared" si="11"/>
        <v>-125000</v>
      </c>
      <c r="O253" s="238" t="s">
        <v>317</v>
      </c>
      <c r="P253" s="238" t="s">
        <v>81</v>
      </c>
      <c r="Q253" s="238" t="s">
        <v>81</v>
      </c>
      <c r="R253" s="238" t="s">
        <v>187</v>
      </c>
      <c r="S253" s="237" t="s">
        <v>304</v>
      </c>
      <c r="T253" s="53"/>
      <c r="U253" s="39"/>
      <c r="V253" s="39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  <c r="IU253" s="17"/>
    </row>
    <row r="254" spans="1:255" ht="82.5" customHeight="1">
      <c r="A254" s="220">
        <v>123</v>
      </c>
      <c r="B254" s="220"/>
      <c r="C254" s="237" t="s">
        <v>312</v>
      </c>
      <c r="D254" s="237" t="s">
        <v>38</v>
      </c>
      <c r="E254" s="159" t="s">
        <v>54</v>
      </c>
      <c r="F254" s="239" t="s">
        <v>39</v>
      </c>
      <c r="G254" s="239">
        <v>3</v>
      </c>
      <c r="H254" s="239" t="s">
        <v>40</v>
      </c>
      <c r="I254" s="239" t="s">
        <v>41</v>
      </c>
      <c r="J254" s="54">
        <v>5100000</v>
      </c>
      <c r="K254" s="222">
        <v>2400000</v>
      </c>
      <c r="L254" s="220"/>
      <c r="M254" s="220"/>
      <c r="N254" s="241">
        <f t="shared" si="11"/>
        <v>-2700000</v>
      </c>
      <c r="O254" s="194" t="s">
        <v>348</v>
      </c>
      <c r="P254" s="237" t="s">
        <v>81</v>
      </c>
      <c r="Q254" s="237" t="s">
        <v>259</v>
      </c>
      <c r="R254" s="237" t="s">
        <v>187</v>
      </c>
      <c r="S254" s="237" t="s">
        <v>74</v>
      </c>
      <c r="T254" s="53"/>
      <c r="U254" s="39"/>
      <c r="V254" s="39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  <c r="IU254" s="17"/>
    </row>
    <row r="255" spans="1:255" ht="82.5" customHeight="1">
      <c r="A255" s="220">
        <v>124</v>
      </c>
      <c r="B255" s="220"/>
      <c r="C255" s="237" t="s">
        <v>313</v>
      </c>
      <c r="D255" s="237" t="s">
        <v>38</v>
      </c>
      <c r="E255" s="159" t="s">
        <v>54</v>
      </c>
      <c r="F255" s="239" t="s">
        <v>39</v>
      </c>
      <c r="G255" s="239">
        <v>1</v>
      </c>
      <c r="H255" s="239" t="s">
        <v>40</v>
      </c>
      <c r="I255" s="239" t="s">
        <v>41</v>
      </c>
      <c r="J255" s="54">
        <v>2090000</v>
      </c>
      <c r="K255" s="222">
        <v>2090000</v>
      </c>
      <c r="L255" s="220"/>
      <c r="M255" s="220"/>
      <c r="N255" s="241">
        <f t="shared" si="11"/>
        <v>0</v>
      </c>
      <c r="O255" s="194" t="s">
        <v>339</v>
      </c>
      <c r="P255" s="237" t="s">
        <v>81</v>
      </c>
      <c r="Q255" s="237" t="s">
        <v>81</v>
      </c>
      <c r="R255" s="237" t="s">
        <v>187</v>
      </c>
      <c r="S255" s="237" t="s">
        <v>62</v>
      </c>
      <c r="T255" s="53"/>
      <c r="U255" s="39"/>
      <c r="V255" s="39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  <c r="IT255" s="17"/>
      <c r="IU255" s="17"/>
    </row>
    <row r="256" spans="1:255" ht="82.5" customHeight="1">
      <c r="A256" s="220">
        <v>125</v>
      </c>
      <c r="B256" s="220"/>
      <c r="C256" s="237" t="s">
        <v>80</v>
      </c>
      <c r="D256" s="237" t="s">
        <v>38</v>
      </c>
      <c r="E256" s="159" t="s">
        <v>54</v>
      </c>
      <c r="F256" s="239" t="s">
        <v>39</v>
      </c>
      <c r="G256" s="239">
        <v>1800</v>
      </c>
      <c r="H256" s="239" t="s">
        <v>40</v>
      </c>
      <c r="I256" s="239" t="s">
        <v>41</v>
      </c>
      <c r="J256" s="54">
        <v>2879600</v>
      </c>
      <c r="K256" s="222">
        <v>2532000</v>
      </c>
      <c r="L256" s="220"/>
      <c r="M256" s="220"/>
      <c r="N256" s="241">
        <f t="shared" si="11"/>
        <v>-347600</v>
      </c>
      <c r="O256" s="194" t="s">
        <v>349</v>
      </c>
      <c r="P256" s="237" t="s">
        <v>81</v>
      </c>
      <c r="Q256" s="237" t="s">
        <v>316</v>
      </c>
      <c r="R256" s="237" t="s">
        <v>187</v>
      </c>
      <c r="S256" s="237" t="s">
        <v>62</v>
      </c>
      <c r="T256" s="53"/>
      <c r="U256" s="39"/>
      <c r="V256" s="39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  <c r="IU256" s="17"/>
    </row>
    <row r="257" spans="1:255" ht="82.5" customHeight="1">
      <c r="A257" s="220">
        <v>126</v>
      </c>
      <c r="B257" s="220"/>
      <c r="C257" s="237" t="s">
        <v>318</v>
      </c>
      <c r="D257" s="237" t="s">
        <v>38</v>
      </c>
      <c r="E257" s="159" t="s">
        <v>54</v>
      </c>
      <c r="F257" s="239" t="s">
        <v>39</v>
      </c>
      <c r="G257" s="239">
        <v>1</v>
      </c>
      <c r="H257" s="239" t="s">
        <v>40</v>
      </c>
      <c r="I257" s="239" t="s">
        <v>41</v>
      </c>
      <c r="J257" s="54">
        <v>200000</v>
      </c>
      <c r="K257" s="222">
        <v>180000</v>
      </c>
      <c r="L257" s="220"/>
      <c r="M257" s="220"/>
      <c r="N257" s="241">
        <f t="shared" si="11"/>
        <v>-20000</v>
      </c>
      <c r="O257" s="194" t="s">
        <v>317</v>
      </c>
      <c r="P257" s="237" t="s">
        <v>81</v>
      </c>
      <c r="Q257" s="237" t="s">
        <v>81</v>
      </c>
      <c r="R257" s="237" t="s">
        <v>187</v>
      </c>
      <c r="S257" s="237" t="s">
        <v>61</v>
      </c>
      <c r="T257" s="53"/>
      <c r="U257" s="39"/>
      <c r="V257" s="39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17"/>
      <c r="IU257" s="17"/>
    </row>
    <row r="258" spans="1:255" ht="82.5" customHeight="1">
      <c r="A258" s="220">
        <v>127</v>
      </c>
      <c r="B258" s="220"/>
      <c r="C258" s="237" t="s">
        <v>319</v>
      </c>
      <c r="D258" s="237" t="s">
        <v>38</v>
      </c>
      <c r="E258" s="159" t="s">
        <v>54</v>
      </c>
      <c r="F258" s="239" t="s">
        <v>39</v>
      </c>
      <c r="G258" s="239">
        <v>1</v>
      </c>
      <c r="H258" s="239" t="s">
        <v>40</v>
      </c>
      <c r="I258" s="239" t="s">
        <v>40</v>
      </c>
      <c r="J258" s="54">
        <v>700000</v>
      </c>
      <c r="K258" s="222">
        <f>J258</f>
        <v>700000</v>
      </c>
      <c r="L258" s="220"/>
      <c r="M258" s="220"/>
      <c r="N258" s="241">
        <f t="shared" si="11"/>
        <v>0</v>
      </c>
      <c r="O258" s="194" t="s">
        <v>320</v>
      </c>
      <c r="P258" s="237" t="s">
        <v>81</v>
      </c>
      <c r="Q258" s="237" t="s">
        <v>81</v>
      </c>
      <c r="R258" s="237" t="s">
        <v>187</v>
      </c>
      <c r="S258" s="237" t="s">
        <v>61</v>
      </c>
      <c r="T258" s="53"/>
      <c r="U258" s="39"/>
      <c r="V258" s="39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  <c r="IU258" s="17"/>
    </row>
    <row r="259" spans="1:255" ht="82.5" customHeight="1">
      <c r="A259" s="283">
        <v>128</v>
      </c>
      <c r="B259" s="220"/>
      <c r="C259" s="237" t="s">
        <v>323</v>
      </c>
      <c r="D259" s="270" t="s">
        <v>38</v>
      </c>
      <c r="E259" s="307" t="s">
        <v>54</v>
      </c>
      <c r="F259" s="303" t="s">
        <v>39</v>
      </c>
      <c r="G259" s="239">
        <v>1</v>
      </c>
      <c r="H259" s="303" t="s">
        <v>40</v>
      </c>
      <c r="I259" s="303" t="s">
        <v>40</v>
      </c>
      <c r="J259" s="249">
        <v>2290000</v>
      </c>
      <c r="K259" s="251">
        <v>1962409</v>
      </c>
      <c r="L259" s="220"/>
      <c r="M259" s="220"/>
      <c r="N259" s="251">
        <f>K259-J259</f>
        <v>-327591</v>
      </c>
      <c r="O259" s="270" t="s">
        <v>349</v>
      </c>
      <c r="P259" s="270" t="s">
        <v>81</v>
      </c>
      <c r="Q259" s="270" t="s">
        <v>327</v>
      </c>
      <c r="R259" s="270" t="s">
        <v>187</v>
      </c>
      <c r="S259" s="270" t="s">
        <v>74</v>
      </c>
      <c r="T259" s="53"/>
      <c r="U259" s="39"/>
      <c r="V259" s="39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17"/>
      <c r="IU259" s="17"/>
    </row>
    <row r="260" spans="1:255" ht="82.5" customHeight="1">
      <c r="A260" s="306"/>
      <c r="B260" s="220"/>
      <c r="C260" s="237" t="s">
        <v>324</v>
      </c>
      <c r="D260" s="310"/>
      <c r="E260" s="310"/>
      <c r="F260" s="310"/>
      <c r="G260" s="239">
        <v>1</v>
      </c>
      <c r="H260" s="310"/>
      <c r="I260" s="310"/>
      <c r="J260" s="310"/>
      <c r="K260" s="310"/>
      <c r="L260" s="220"/>
      <c r="M260" s="220"/>
      <c r="N260" s="252"/>
      <c r="O260" s="310"/>
      <c r="P260" s="310"/>
      <c r="Q260" s="310"/>
      <c r="R260" s="310"/>
      <c r="S260" s="310"/>
      <c r="T260" s="53"/>
      <c r="U260" s="39"/>
      <c r="V260" s="39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  <c r="IU260" s="17"/>
    </row>
    <row r="261" spans="1:255" ht="101.25" customHeight="1">
      <c r="A261" s="306"/>
      <c r="B261" s="220"/>
      <c r="C261" s="237" t="s">
        <v>325</v>
      </c>
      <c r="D261" s="310"/>
      <c r="E261" s="310"/>
      <c r="F261" s="310"/>
      <c r="G261" s="239">
        <v>2</v>
      </c>
      <c r="H261" s="310"/>
      <c r="I261" s="310"/>
      <c r="J261" s="310"/>
      <c r="K261" s="310"/>
      <c r="L261" s="220"/>
      <c r="M261" s="220"/>
      <c r="N261" s="252"/>
      <c r="O261" s="310"/>
      <c r="P261" s="310"/>
      <c r="Q261" s="310"/>
      <c r="R261" s="310"/>
      <c r="S261" s="310"/>
      <c r="T261" s="53"/>
      <c r="U261" s="39"/>
      <c r="V261" s="39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17"/>
      <c r="IU261" s="17"/>
    </row>
    <row r="262" spans="1:255" ht="93.75" customHeight="1">
      <c r="A262" s="284"/>
      <c r="B262" s="220"/>
      <c r="C262" s="237" t="s">
        <v>326</v>
      </c>
      <c r="D262" s="311"/>
      <c r="E262" s="311"/>
      <c r="F262" s="311"/>
      <c r="G262" s="239">
        <v>1</v>
      </c>
      <c r="H262" s="311"/>
      <c r="I262" s="311"/>
      <c r="J262" s="311"/>
      <c r="K262" s="311"/>
      <c r="L262" s="220"/>
      <c r="M262" s="220"/>
      <c r="N262" s="253"/>
      <c r="O262" s="311"/>
      <c r="P262" s="311"/>
      <c r="Q262" s="311"/>
      <c r="R262" s="311"/>
      <c r="S262" s="311"/>
      <c r="T262" s="53"/>
      <c r="U262" s="39"/>
      <c r="V262" s="39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  <c r="IU262" s="17"/>
    </row>
    <row r="263" spans="1:255" ht="97.5" customHeight="1">
      <c r="A263" s="220">
        <v>129</v>
      </c>
      <c r="B263" s="220"/>
      <c r="C263" s="237" t="s">
        <v>328</v>
      </c>
      <c r="D263" s="237" t="s">
        <v>38</v>
      </c>
      <c r="E263" s="159" t="s">
        <v>71</v>
      </c>
      <c r="F263" s="239" t="s">
        <v>303</v>
      </c>
      <c r="G263" s="239">
        <v>537</v>
      </c>
      <c r="H263" s="239" t="s">
        <v>40</v>
      </c>
      <c r="I263" s="239" t="s">
        <v>41</v>
      </c>
      <c r="J263" s="54">
        <v>144990</v>
      </c>
      <c r="K263" s="222">
        <v>122500.44</v>
      </c>
      <c r="L263" s="220"/>
      <c r="M263" s="220"/>
      <c r="N263" s="222">
        <f>K263-J263</f>
        <v>-22489.559999999998</v>
      </c>
      <c r="O263" s="194" t="s">
        <v>349</v>
      </c>
      <c r="P263" s="237" t="s">
        <v>81</v>
      </c>
      <c r="Q263" s="237" t="s">
        <v>327</v>
      </c>
      <c r="R263" s="237" t="s">
        <v>187</v>
      </c>
      <c r="S263" s="237" t="s">
        <v>74</v>
      </c>
      <c r="T263" s="53"/>
      <c r="U263" s="39"/>
      <c r="V263" s="39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  <c r="IU263" s="17"/>
    </row>
    <row r="264" spans="1:255" ht="82.5" customHeight="1">
      <c r="A264" s="220">
        <v>130</v>
      </c>
      <c r="B264" s="220"/>
      <c r="C264" s="237" t="s">
        <v>329</v>
      </c>
      <c r="D264" s="237" t="s">
        <v>38</v>
      </c>
      <c r="E264" s="159" t="s">
        <v>71</v>
      </c>
      <c r="F264" s="239" t="s">
        <v>303</v>
      </c>
      <c r="G264" s="239">
        <v>190</v>
      </c>
      <c r="H264" s="239" t="s">
        <v>40</v>
      </c>
      <c r="I264" s="239" t="s">
        <v>41</v>
      </c>
      <c r="J264" s="54">
        <v>153900</v>
      </c>
      <c r="K264" s="222">
        <v>100323.6</v>
      </c>
      <c r="L264" s="220"/>
      <c r="M264" s="220"/>
      <c r="N264" s="222">
        <f t="shared" ref="N264:N277" si="13">K264-J264</f>
        <v>-53576.399999999994</v>
      </c>
      <c r="O264" s="194" t="s">
        <v>349</v>
      </c>
      <c r="P264" s="237" t="s">
        <v>81</v>
      </c>
      <c r="Q264" s="237" t="s">
        <v>327</v>
      </c>
      <c r="R264" s="237" t="s">
        <v>187</v>
      </c>
      <c r="S264" s="237" t="s">
        <v>74</v>
      </c>
      <c r="T264" s="53"/>
      <c r="U264" s="39"/>
      <c r="V264" s="39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17"/>
      <c r="IU264" s="17"/>
    </row>
    <row r="265" spans="1:255" ht="82.5" customHeight="1">
      <c r="A265" s="220">
        <v>131</v>
      </c>
      <c r="B265" s="220"/>
      <c r="C265" s="237" t="s">
        <v>297</v>
      </c>
      <c r="D265" s="237" t="s">
        <v>38</v>
      </c>
      <c r="E265" s="159" t="s">
        <v>54</v>
      </c>
      <c r="F265" s="239" t="s">
        <v>39</v>
      </c>
      <c r="G265" s="239"/>
      <c r="H265" s="239" t="s">
        <v>40</v>
      </c>
      <c r="I265" s="239" t="s">
        <v>41</v>
      </c>
      <c r="J265" s="54">
        <v>699951</v>
      </c>
      <c r="K265" s="222">
        <f t="shared" ref="K265:K272" si="14">J265</f>
        <v>699951</v>
      </c>
      <c r="L265" s="220"/>
      <c r="M265" s="220"/>
      <c r="N265" s="222">
        <f t="shared" si="13"/>
        <v>0</v>
      </c>
      <c r="O265" s="194" t="s">
        <v>344</v>
      </c>
      <c r="P265" s="237" t="s">
        <v>81</v>
      </c>
      <c r="Q265" s="237" t="s">
        <v>327</v>
      </c>
      <c r="R265" s="237" t="s">
        <v>187</v>
      </c>
      <c r="S265" s="237" t="s">
        <v>298</v>
      </c>
      <c r="T265" s="53"/>
      <c r="U265" s="39"/>
      <c r="V265" s="39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  <c r="IU265" s="17"/>
    </row>
    <row r="266" spans="1:255" ht="82.5" customHeight="1">
      <c r="A266" s="220">
        <v>132</v>
      </c>
      <c r="B266" s="220"/>
      <c r="C266" s="237" t="s">
        <v>297</v>
      </c>
      <c r="D266" s="237" t="s">
        <v>38</v>
      </c>
      <c r="E266" s="159" t="s">
        <v>54</v>
      </c>
      <c r="F266" s="239" t="s">
        <v>39</v>
      </c>
      <c r="G266" s="239"/>
      <c r="H266" s="239" t="s">
        <v>40</v>
      </c>
      <c r="I266" s="239" t="s">
        <v>41</v>
      </c>
      <c r="J266" s="54">
        <v>695140.92</v>
      </c>
      <c r="K266" s="222">
        <f t="shared" si="14"/>
        <v>695140.92</v>
      </c>
      <c r="L266" s="220"/>
      <c r="M266" s="220"/>
      <c r="N266" s="222">
        <f t="shared" si="13"/>
        <v>0</v>
      </c>
      <c r="O266" s="194" t="s">
        <v>344</v>
      </c>
      <c r="P266" s="237" t="s">
        <v>81</v>
      </c>
      <c r="Q266" s="237" t="s">
        <v>327</v>
      </c>
      <c r="R266" s="237" t="s">
        <v>187</v>
      </c>
      <c r="S266" s="237" t="s">
        <v>298</v>
      </c>
      <c r="T266" s="53"/>
      <c r="U266" s="39"/>
      <c r="V266" s="39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17"/>
      <c r="IU266" s="17"/>
    </row>
    <row r="267" spans="1:255" ht="82.5" customHeight="1">
      <c r="A267" s="220">
        <v>133</v>
      </c>
      <c r="B267" s="220"/>
      <c r="C267" s="237" t="s">
        <v>330</v>
      </c>
      <c r="D267" s="237" t="s">
        <v>38</v>
      </c>
      <c r="E267" s="159" t="s">
        <v>331</v>
      </c>
      <c r="F267" s="239" t="s">
        <v>332</v>
      </c>
      <c r="G267" s="239">
        <v>21980</v>
      </c>
      <c r="H267" s="239" t="s">
        <v>40</v>
      </c>
      <c r="I267" s="239" t="s">
        <v>41</v>
      </c>
      <c r="J267" s="54">
        <v>408200</v>
      </c>
      <c r="K267" s="222">
        <f t="shared" si="14"/>
        <v>408200</v>
      </c>
      <c r="L267" s="220"/>
      <c r="M267" s="220"/>
      <c r="N267" s="222">
        <f t="shared" si="13"/>
        <v>0</v>
      </c>
      <c r="O267" s="194" t="s">
        <v>349</v>
      </c>
      <c r="P267" s="237" t="s">
        <v>81</v>
      </c>
      <c r="Q267" s="237" t="s">
        <v>327</v>
      </c>
      <c r="R267" s="237" t="s">
        <v>188</v>
      </c>
      <c r="S267" s="237" t="s">
        <v>100</v>
      </c>
      <c r="T267" s="53"/>
      <c r="U267" s="39"/>
      <c r="V267" s="39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</row>
    <row r="268" spans="1:255" ht="82.5" customHeight="1">
      <c r="A268" s="220">
        <v>134</v>
      </c>
      <c r="B268" s="220"/>
      <c r="C268" s="237" t="s">
        <v>333</v>
      </c>
      <c r="D268" s="237" t="s">
        <v>38</v>
      </c>
      <c r="E268" s="159" t="s">
        <v>54</v>
      </c>
      <c r="F268" s="239" t="s">
        <v>39</v>
      </c>
      <c r="G268" s="239">
        <v>212</v>
      </c>
      <c r="H268" s="239" t="s">
        <v>40</v>
      </c>
      <c r="I268" s="239" t="s">
        <v>41</v>
      </c>
      <c r="J268" s="54">
        <v>2152000</v>
      </c>
      <c r="K268" s="222">
        <f t="shared" si="14"/>
        <v>2152000</v>
      </c>
      <c r="L268" s="220"/>
      <c r="M268" s="220"/>
      <c r="N268" s="222">
        <f t="shared" si="13"/>
        <v>0</v>
      </c>
      <c r="O268" s="194" t="s">
        <v>349</v>
      </c>
      <c r="P268" s="237" t="s">
        <v>81</v>
      </c>
      <c r="Q268" s="237" t="s">
        <v>302</v>
      </c>
      <c r="R268" s="237" t="s">
        <v>188</v>
      </c>
      <c r="S268" s="237" t="s">
        <v>100</v>
      </c>
      <c r="T268" s="53"/>
      <c r="U268" s="39"/>
      <c r="V268" s="39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</row>
    <row r="269" spans="1:255" ht="116.25" customHeight="1">
      <c r="A269" s="220">
        <v>135</v>
      </c>
      <c r="B269" s="220"/>
      <c r="C269" s="237" t="s">
        <v>334</v>
      </c>
      <c r="D269" s="237" t="s">
        <v>38</v>
      </c>
      <c r="E269" s="159" t="s">
        <v>54</v>
      </c>
      <c r="F269" s="239" t="s">
        <v>39</v>
      </c>
      <c r="G269" s="239">
        <v>71</v>
      </c>
      <c r="H269" s="239" t="s">
        <v>40</v>
      </c>
      <c r="I269" s="239" t="s">
        <v>41</v>
      </c>
      <c r="J269" s="54">
        <v>195430</v>
      </c>
      <c r="K269" s="222">
        <v>0</v>
      </c>
      <c r="L269" s="220"/>
      <c r="M269" s="220"/>
      <c r="N269" s="222">
        <f t="shared" si="13"/>
        <v>-195430</v>
      </c>
      <c r="O269" s="194" t="s">
        <v>349</v>
      </c>
      <c r="P269" s="237" t="s">
        <v>81</v>
      </c>
      <c r="Q269" s="237" t="s">
        <v>302</v>
      </c>
      <c r="R269" s="237" t="s">
        <v>187</v>
      </c>
      <c r="S269" s="237" t="s">
        <v>100</v>
      </c>
      <c r="T269" s="53"/>
      <c r="U269" s="39"/>
      <c r="V269" s="39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  <c r="IU269" s="17"/>
    </row>
    <row r="270" spans="1:255" ht="82.5" customHeight="1">
      <c r="A270" s="220">
        <v>136</v>
      </c>
      <c r="B270" s="220"/>
      <c r="C270" s="237" t="s">
        <v>335</v>
      </c>
      <c r="D270" s="237" t="s">
        <v>38</v>
      </c>
      <c r="E270" s="159" t="s">
        <v>54</v>
      </c>
      <c r="F270" s="239" t="s">
        <v>336</v>
      </c>
      <c r="G270" s="239"/>
      <c r="H270" s="239" t="s">
        <v>40</v>
      </c>
      <c r="I270" s="239" t="s">
        <v>41</v>
      </c>
      <c r="J270" s="54">
        <v>18445771</v>
      </c>
      <c r="K270" s="222">
        <f t="shared" si="14"/>
        <v>18445771</v>
      </c>
      <c r="L270" s="220"/>
      <c r="M270" s="220"/>
      <c r="N270" s="222">
        <f t="shared" si="13"/>
        <v>0</v>
      </c>
      <c r="O270" s="194" t="s">
        <v>338</v>
      </c>
      <c r="P270" s="237" t="s">
        <v>81</v>
      </c>
      <c r="Q270" s="237" t="s">
        <v>302</v>
      </c>
      <c r="R270" s="237" t="s">
        <v>337</v>
      </c>
      <c r="S270" s="237" t="s">
        <v>61</v>
      </c>
      <c r="T270" s="53"/>
      <c r="U270" s="39"/>
      <c r="V270" s="39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  <c r="IU270" s="17"/>
    </row>
    <row r="271" spans="1:255" ht="82.5" customHeight="1">
      <c r="A271" s="220">
        <v>137</v>
      </c>
      <c r="B271" s="220"/>
      <c r="C271" s="237" t="s">
        <v>340</v>
      </c>
      <c r="D271" s="237" t="s">
        <v>38</v>
      </c>
      <c r="E271" s="159" t="s">
        <v>54</v>
      </c>
      <c r="F271" s="239" t="s">
        <v>39</v>
      </c>
      <c r="G271" s="239"/>
      <c r="H271" s="239" t="s">
        <v>40</v>
      </c>
      <c r="I271" s="239" t="s">
        <v>41</v>
      </c>
      <c r="J271" s="54">
        <v>2353911</v>
      </c>
      <c r="K271" s="222">
        <v>2093844</v>
      </c>
      <c r="L271" s="220"/>
      <c r="M271" s="220"/>
      <c r="N271" s="222">
        <f t="shared" si="13"/>
        <v>-260067</v>
      </c>
      <c r="O271" s="194" t="s">
        <v>352</v>
      </c>
      <c r="P271" s="237" t="s">
        <v>81</v>
      </c>
      <c r="Q271" s="237" t="s">
        <v>302</v>
      </c>
      <c r="R271" s="237" t="s">
        <v>187</v>
      </c>
      <c r="S271" s="237" t="s">
        <v>61</v>
      </c>
      <c r="T271" s="53"/>
      <c r="U271" s="39"/>
      <c r="V271" s="39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  <c r="IU271" s="17"/>
    </row>
    <row r="272" spans="1:255" ht="82.5" customHeight="1">
      <c r="A272" s="220">
        <v>138</v>
      </c>
      <c r="B272" s="220"/>
      <c r="C272" s="237" t="s">
        <v>341</v>
      </c>
      <c r="D272" s="237" t="s">
        <v>38</v>
      </c>
      <c r="E272" s="159" t="s">
        <v>54</v>
      </c>
      <c r="F272" s="239" t="s">
        <v>39</v>
      </c>
      <c r="G272" s="239"/>
      <c r="H272" s="239" t="s">
        <v>40</v>
      </c>
      <c r="I272" s="239" t="s">
        <v>41</v>
      </c>
      <c r="J272" s="54">
        <v>11825469</v>
      </c>
      <c r="K272" s="222">
        <f t="shared" si="14"/>
        <v>11825469</v>
      </c>
      <c r="L272" s="220"/>
      <c r="M272" s="220"/>
      <c r="N272" s="222">
        <f t="shared" si="13"/>
        <v>0</v>
      </c>
      <c r="O272" s="194" t="s">
        <v>349</v>
      </c>
      <c r="P272" s="237" t="s">
        <v>81</v>
      </c>
      <c r="Q272" s="237" t="s">
        <v>302</v>
      </c>
      <c r="R272" s="237" t="s">
        <v>187</v>
      </c>
      <c r="S272" s="237" t="s">
        <v>61</v>
      </c>
      <c r="T272" s="53"/>
      <c r="U272" s="39"/>
      <c r="V272" s="39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17"/>
      <c r="IU272" s="17"/>
    </row>
    <row r="273" spans="1:255" ht="82.5" customHeight="1">
      <c r="A273" s="220">
        <v>139</v>
      </c>
      <c r="B273" s="220"/>
      <c r="C273" s="221" t="s">
        <v>342</v>
      </c>
      <c r="D273" s="224" t="s">
        <v>38</v>
      </c>
      <c r="E273" s="159" t="s">
        <v>54</v>
      </c>
      <c r="F273" s="225" t="s">
        <v>39</v>
      </c>
      <c r="G273" s="225">
        <v>1</v>
      </c>
      <c r="H273" s="225" t="s">
        <v>40</v>
      </c>
      <c r="I273" s="225" t="s">
        <v>41</v>
      </c>
      <c r="J273" s="54">
        <v>310000</v>
      </c>
      <c r="K273" s="222">
        <v>298850</v>
      </c>
      <c r="L273" s="220"/>
      <c r="M273" s="220"/>
      <c r="N273" s="222">
        <f t="shared" si="13"/>
        <v>-11150</v>
      </c>
      <c r="O273" s="194" t="s">
        <v>353</v>
      </c>
      <c r="P273" s="224" t="s">
        <v>81</v>
      </c>
      <c r="Q273" s="224" t="s">
        <v>327</v>
      </c>
      <c r="R273" s="224" t="s">
        <v>187</v>
      </c>
      <c r="S273" s="224" t="s">
        <v>74</v>
      </c>
      <c r="T273" s="53"/>
      <c r="U273" s="39"/>
      <c r="V273" s="39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  <c r="IU273" s="17"/>
    </row>
    <row r="274" spans="1:255" ht="82.5" customHeight="1">
      <c r="A274" s="220">
        <v>140</v>
      </c>
      <c r="B274" s="220"/>
      <c r="C274" s="221" t="s">
        <v>345</v>
      </c>
      <c r="D274" s="228" t="s">
        <v>38</v>
      </c>
      <c r="E274" s="159" t="s">
        <v>71</v>
      </c>
      <c r="F274" s="230" t="s">
        <v>303</v>
      </c>
      <c r="G274" s="230">
        <v>4000</v>
      </c>
      <c r="H274" s="230" t="s">
        <v>40</v>
      </c>
      <c r="I274" s="230" t="s">
        <v>41</v>
      </c>
      <c r="J274" s="54">
        <v>3860800</v>
      </c>
      <c r="K274" s="222">
        <v>3492280</v>
      </c>
      <c r="L274" s="220"/>
      <c r="M274" s="220"/>
      <c r="N274" s="222">
        <f>K274-J274</f>
        <v>-368520</v>
      </c>
      <c r="O274" s="194" t="s">
        <v>360</v>
      </c>
      <c r="P274" s="228" t="s">
        <v>81</v>
      </c>
      <c r="Q274" s="228" t="s">
        <v>327</v>
      </c>
      <c r="R274" s="228" t="s">
        <v>187</v>
      </c>
      <c r="S274" s="228" t="s">
        <v>74</v>
      </c>
      <c r="T274" s="53"/>
      <c r="U274" s="39"/>
      <c r="V274" s="39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17"/>
      <c r="IU274" s="17"/>
    </row>
    <row r="275" spans="1:255" ht="82.5" customHeight="1">
      <c r="A275" s="220">
        <v>141</v>
      </c>
      <c r="B275" s="220"/>
      <c r="C275" s="221" t="s">
        <v>346</v>
      </c>
      <c r="D275" s="228" t="s">
        <v>38</v>
      </c>
      <c r="E275" s="159" t="s">
        <v>71</v>
      </c>
      <c r="F275" s="230" t="s">
        <v>303</v>
      </c>
      <c r="G275" s="230">
        <v>4000</v>
      </c>
      <c r="H275" s="230" t="s">
        <v>40</v>
      </c>
      <c r="I275" s="230" t="s">
        <v>41</v>
      </c>
      <c r="J275" s="54">
        <v>704500</v>
      </c>
      <c r="K275" s="222">
        <v>0</v>
      </c>
      <c r="L275" s="220"/>
      <c r="M275" s="220"/>
      <c r="N275" s="222">
        <f t="shared" si="13"/>
        <v>-704500</v>
      </c>
      <c r="O275" s="194" t="s">
        <v>314</v>
      </c>
      <c r="P275" s="228" t="s">
        <v>81</v>
      </c>
      <c r="Q275" s="228" t="s">
        <v>327</v>
      </c>
      <c r="R275" s="228" t="s">
        <v>187</v>
      </c>
      <c r="S275" s="228" t="s">
        <v>74</v>
      </c>
      <c r="T275" s="53"/>
      <c r="U275" s="39"/>
      <c r="V275" s="39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17"/>
      <c r="IU275" s="17"/>
    </row>
    <row r="276" spans="1:255" ht="99.75" customHeight="1">
      <c r="A276" s="220">
        <v>142</v>
      </c>
      <c r="B276" s="220"/>
      <c r="C276" s="221" t="s">
        <v>347</v>
      </c>
      <c r="D276" s="228" t="s">
        <v>38</v>
      </c>
      <c r="E276" s="159" t="s">
        <v>54</v>
      </c>
      <c r="F276" s="230" t="s">
        <v>39</v>
      </c>
      <c r="G276" s="230">
        <v>399</v>
      </c>
      <c r="H276" s="230" t="s">
        <v>40</v>
      </c>
      <c r="I276" s="230" t="s">
        <v>41</v>
      </c>
      <c r="J276" s="54">
        <v>1118870</v>
      </c>
      <c r="K276" s="222">
        <v>1079950</v>
      </c>
      <c r="L276" s="220"/>
      <c r="M276" s="220"/>
      <c r="N276" s="222">
        <f t="shared" si="13"/>
        <v>-38920</v>
      </c>
      <c r="O276" s="194" t="s">
        <v>354</v>
      </c>
      <c r="P276" s="228" t="s">
        <v>81</v>
      </c>
      <c r="Q276" s="228" t="s">
        <v>327</v>
      </c>
      <c r="R276" s="228" t="s">
        <v>187</v>
      </c>
      <c r="S276" s="228" t="s">
        <v>100</v>
      </c>
      <c r="T276" s="53"/>
      <c r="U276" s="39"/>
      <c r="V276" s="39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17"/>
      <c r="IU276" s="17"/>
    </row>
    <row r="277" spans="1:255" ht="99.75" customHeight="1">
      <c r="A277" s="220">
        <v>143</v>
      </c>
      <c r="B277" s="220"/>
      <c r="C277" s="221" t="s">
        <v>350</v>
      </c>
      <c r="D277" s="233" t="s">
        <v>38</v>
      </c>
      <c r="E277" s="159" t="s">
        <v>71</v>
      </c>
      <c r="F277" s="234" t="s">
        <v>303</v>
      </c>
      <c r="G277" s="234">
        <v>21600</v>
      </c>
      <c r="H277" s="234" t="s">
        <v>40</v>
      </c>
      <c r="I277" s="234" t="s">
        <v>41</v>
      </c>
      <c r="J277" s="54">
        <v>23767980</v>
      </c>
      <c r="K277" s="222">
        <v>22628160</v>
      </c>
      <c r="L277" s="220"/>
      <c r="M277" s="220"/>
      <c r="N277" s="222">
        <f t="shared" si="13"/>
        <v>-1139820</v>
      </c>
      <c r="O277" s="194" t="s">
        <v>355</v>
      </c>
      <c r="P277" s="233" t="s">
        <v>81</v>
      </c>
      <c r="Q277" s="233" t="s">
        <v>327</v>
      </c>
      <c r="R277" s="233" t="s">
        <v>187</v>
      </c>
      <c r="S277" s="233" t="s">
        <v>182</v>
      </c>
      <c r="T277" s="53"/>
      <c r="U277" s="39"/>
      <c r="V277" s="39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  <c r="IT277" s="17"/>
      <c r="IU277" s="17"/>
    </row>
    <row r="278" spans="1:255" ht="34.5" customHeight="1">
      <c r="A278" s="258" t="s">
        <v>58</v>
      </c>
      <c r="B278" s="259"/>
      <c r="C278" s="260"/>
      <c r="D278" s="261"/>
      <c r="E278" s="262"/>
      <c r="F278" s="262"/>
      <c r="G278" s="262"/>
      <c r="H278" s="262"/>
      <c r="I278" s="263"/>
      <c r="J278" s="55">
        <f>SUM(J211:J277)</f>
        <v>193395110.65000001</v>
      </c>
      <c r="K278" s="56">
        <f>SUM(K211:K277)</f>
        <v>159428881.41</v>
      </c>
      <c r="L278" s="56"/>
      <c r="M278" s="56"/>
      <c r="N278" s="244"/>
      <c r="O278" s="255"/>
      <c r="P278" s="256"/>
      <c r="Q278" s="256"/>
      <c r="R278" s="256"/>
      <c r="S278" s="257"/>
      <c r="T278" s="53"/>
      <c r="U278" s="39"/>
      <c r="V278" s="39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  <c r="IT278" s="17"/>
      <c r="IU278" s="17"/>
    </row>
    <row r="279" spans="1:255" ht="30.75" customHeight="1" thickBot="1">
      <c r="A279" s="275" t="s">
        <v>361</v>
      </c>
      <c r="B279" s="276"/>
      <c r="C279" s="277"/>
      <c r="D279" s="278"/>
      <c r="E279" s="279"/>
      <c r="F279" s="279"/>
      <c r="G279" s="279"/>
      <c r="H279" s="279"/>
      <c r="I279" s="280"/>
      <c r="J279" s="65">
        <f>J278+J210+J85+J57</f>
        <v>506178207.31000006</v>
      </c>
      <c r="K279" s="66">
        <f>K278+K210+K85+K57</f>
        <v>460624008.88</v>
      </c>
      <c r="L279" s="66"/>
      <c r="M279" s="66"/>
      <c r="N279" s="245">
        <f>K279-J279</f>
        <v>-45554198.430000067</v>
      </c>
      <c r="O279" s="300"/>
      <c r="P279" s="301"/>
      <c r="Q279" s="301"/>
      <c r="R279" s="301"/>
      <c r="S279" s="302"/>
      <c r="T279" s="53"/>
      <c r="U279" s="39"/>
      <c r="V279" s="39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  <c r="IT279" s="17"/>
      <c r="IU279" s="17"/>
    </row>
    <row r="280" spans="1:255" ht="20.25" customHeight="1">
      <c r="A280" s="33"/>
      <c r="B280" s="33"/>
      <c r="C280" s="33"/>
      <c r="D280" s="67"/>
      <c r="E280" s="67"/>
      <c r="F280" s="67"/>
      <c r="G280" s="67"/>
      <c r="H280" s="67"/>
      <c r="I280" s="67"/>
      <c r="J280" s="68"/>
      <c r="K280" s="69"/>
      <c r="L280" s="69"/>
      <c r="M280" s="69"/>
      <c r="N280" s="69"/>
      <c r="O280" s="70"/>
      <c r="P280" s="70"/>
      <c r="Q280" s="70"/>
      <c r="R280" s="70"/>
      <c r="S280" s="70"/>
      <c r="T280" s="53"/>
      <c r="U280" s="39"/>
      <c r="V280" s="39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17"/>
      <c r="IU280" s="17"/>
    </row>
    <row r="281" spans="1:255" ht="32.25" customHeight="1">
      <c r="A281" s="71"/>
      <c r="B281" s="71"/>
      <c r="C281" s="282" t="s">
        <v>28</v>
      </c>
      <c r="D281" s="282"/>
      <c r="E281" s="72"/>
      <c r="F281" s="72"/>
      <c r="G281" s="72"/>
      <c r="H281" s="72"/>
      <c r="I281" s="72"/>
      <c r="J281" s="68"/>
      <c r="K281" s="69"/>
      <c r="L281" s="69"/>
      <c r="M281" s="69"/>
      <c r="N281" s="69"/>
      <c r="O281" s="70"/>
      <c r="P281" s="70"/>
      <c r="Q281" s="70"/>
      <c r="R281" s="70"/>
      <c r="S281" s="70"/>
      <c r="T281" s="53"/>
      <c r="U281" s="39"/>
      <c r="V281" s="39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17"/>
      <c r="IU281" s="17"/>
    </row>
    <row r="282" spans="1:255" ht="24.75" customHeight="1">
      <c r="A282" s="71"/>
      <c r="B282" s="71"/>
      <c r="C282" s="73"/>
      <c r="D282" s="73"/>
      <c r="E282" s="72"/>
      <c r="F282" s="72"/>
      <c r="G282" s="72"/>
      <c r="H282" s="72"/>
      <c r="I282" s="72"/>
      <c r="J282" s="68"/>
      <c r="K282" s="69"/>
      <c r="L282" s="69"/>
      <c r="M282" s="69"/>
      <c r="N282" s="69"/>
      <c r="O282" s="70"/>
      <c r="P282" s="70"/>
      <c r="Q282" s="70"/>
      <c r="R282" s="70"/>
      <c r="S282" s="70"/>
      <c r="T282" s="53"/>
      <c r="U282" s="39"/>
      <c r="V282" s="39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17"/>
      <c r="IU282" s="17"/>
    </row>
    <row r="283" spans="1:255" ht="20.25" customHeight="1">
      <c r="A283" s="74" t="s">
        <v>358</v>
      </c>
      <c r="B283" s="74"/>
      <c r="C283" s="74"/>
      <c r="D283" s="74"/>
      <c r="E283" s="254" t="s">
        <v>359</v>
      </c>
      <c r="F283" s="254"/>
      <c r="G283" s="254"/>
      <c r="H283" s="254"/>
      <c r="I283" s="74"/>
      <c r="J283" s="68"/>
      <c r="K283" s="69"/>
      <c r="L283" s="69"/>
      <c r="M283" s="69"/>
      <c r="N283" s="69"/>
      <c r="O283" s="70"/>
      <c r="P283" s="70"/>
      <c r="Q283" s="70"/>
      <c r="R283" s="70"/>
      <c r="S283" s="70"/>
      <c r="T283" s="53"/>
      <c r="U283" s="39"/>
      <c r="V283" s="39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17"/>
      <c r="IU283" s="17"/>
    </row>
    <row r="284" spans="1:255" ht="26.25" customHeight="1">
      <c r="A284" s="281"/>
      <c r="B284" s="281"/>
      <c r="C284" s="281"/>
      <c r="D284" s="281"/>
      <c r="E284" s="281"/>
      <c r="F284" s="281"/>
      <c r="G284" s="281"/>
      <c r="H284" s="281"/>
      <c r="I284" s="31"/>
      <c r="J284" s="34"/>
      <c r="K284" s="34"/>
      <c r="L284" s="34"/>
      <c r="M284" s="34"/>
      <c r="N284" s="34"/>
      <c r="O284" s="33"/>
      <c r="P284" s="33"/>
      <c r="Q284" s="33"/>
      <c r="R284" s="33"/>
      <c r="S284" s="33"/>
      <c r="T284" s="33"/>
      <c r="U284" s="33"/>
      <c r="V284" s="33"/>
    </row>
    <row r="285" spans="1:255" ht="26.25">
      <c r="A285" s="271"/>
      <c r="B285" s="271"/>
      <c r="C285" s="271"/>
      <c r="D285" s="74"/>
      <c r="E285" s="74"/>
      <c r="F285" s="74"/>
      <c r="G285" s="74"/>
      <c r="H285" s="74"/>
      <c r="I285" s="72"/>
      <c r="J285" s="75"/>
      <c r="K285" s="76"/>
      <c r="L285" s="76"/>
      <c r="M285" s="76"/>
      <c r="N285" s="76"/>
      <c r="O285" s="72"/>
      <c r="P285" s="72"/>
      <c r="Q285" s="72"/>
      <c r="R285" s="72"/>
      <c r="S285" s="72"/>
      <c r="T285" s="72"/>
      <c r="U285" s="33"/>
      <c r="V285" s="33"/>
    </row>
    <row r="286" spans="1:255" ht="26.25">
      <c r="A286" s="74"/>
      <c r="B286" s="74"/>
      <c r="C286" s="74"/>
      <c r="D286" s="74"/>
      <c r="E286" s="74"/>
      <c r="F286" s="74"/>
      <c r="G286" s="74"/>
      <c r="H286" s="74"/>
      <c r="I286" s="74"/>
      <c r="J286" s="75"/>
      <c r="K286" s="77"/>
      <c r="L286" s="76"/>
      <c r="M286" s="76"/>
      <c r="N286" s="76"/>
      <c r="O286" s="72"/>
      <c r="P286" s="72"/>
      <c r="Q286" s="72"/>
      <c r="R286" s="72"/>
      <c r="S286" s="72"/>
      <c r="T286" s="72"/>
      <c r="U286" s="33"/>
      <c r="V286" s="33"/>
    </row>
    <row r="287" spans="1:255" ht="26.25">
      <c r="A287" s="74"/>
      <c r="B287" s="74"/>
      <c r="C287" s="74"/>
      <c r="D287" s="74"/>
      <c r="E287" s="74"/>
      <c r="F287" s="74"/>
      <c r="G287" s="74"/>
      <c r="H287" s="74"/>
      <c r="I287" s="74"/>
      <c r="J287" s="75"/>
      <c r="K287" s="76"/>
      <c r="L287" s="76"/>
      <c r="M287" s="76"/>
      <c r="N287" s="76"/>
      <c r="O287" s="74"/>
      <c r="P287" s="74"/>
      <c r="Q287" s="74"/>
      <c r="R287" s="74"/>
      <c r="S287" s="74"/>
      <c r="T287" s="74"/>
      <c r="U287" s="33"/>
      <c r="V287" s="33"/>
    </row>
    <row r="288" spans="1:255" ht="26.25">
      <c r="A288" s="78"/>
      <c r="B288" s="164"/>
      <c r="C288" s="78"/>
      <c r="D288" s="78"/>
      <c r="E288" s="78"/>
      <c r="F288" s="78"/>
      <c r="G288" s="78"/>
      <c r="H288" s="78"/>
      <c r="I288" s="74"/>
      <c r="J288" s="75"/>
      <c r="K288" s="76"/>
      <c r="L288" s="76"/>
      <c r="M288" s="76"/>
      <c r="N288" s="76"/>
      <c r="O288" s="79"/>
      <c r="P288" s="74"/>
      <c r="Q288" s="74"/>
      <c r="R288" s="74"/>
      <c r="S288" s="74"/>
      <c r="T288" s="74"/>
      <c r="U288" s="33"/>
      <c r="V288" s="33"/>
    </row>
    <row r="289" spans="1:22" ht="26.25">
      <c r="A289" s="74"/>
      <c r="B289" s="74"/>
      <c r="C289" s="74"/>
      <c r="D289" s="74"/>
      <c r="E289" s="74"/>
      <c r="F289" s="74"/>
      <c r="G289" s="74"/>
      <c r="H289" s="74"/>
      <c r="I289" s="74"/>
      <c r="J289" s="76"/>
      <c r="K289" s="77"/>
      <c r="L289" s="76"/>
      <c r="M289" s="76"/>
      <c r="N289" s="76"/>
      <c r="O289" s="80"/>
      <c r="P289" s="80"/>
      <c r="Q289" s="80"/>
      <c r="R289" s="80"/>
      <c r="S289" s="80"/>
      <c r="T289" s="80"/>
      <c r="U289" s="33"/>
      <c r="V289" s="33"/>
    </row>
    <row r="290" spans="1:22" ht="26.25">
      <c r="A290" s="74"/>
      <c r="B290" s="74"/>
      <c r="C290" s="74"/>
      <c r="D290" s="74"/>
      <c r="E290" s="74"/>
      <c r="F290" s="74"/>
      <c r="G290" s="74"/>
      <c r="H290" s="74"/>
      <c r="I290" s="100"/>
      <c r="J290" s="101"/>
      <c r="K290" s="101"/>
      <c r="L290" s="76"/>
      <c r="M290" s="76"/>
      <c r="N290" s="76"/>
      <c r="O290" s="74"/>
      <c r="P290" s="74"/>
      <c r="Q290" s="74"/>
      <c r="R290" s="74"/>
      <c r="S290" s="74"/>
      <c r="T290" s="74"/>
      <c r="U290" s="33"/>
      <c r="V290" s="33"/>
    </row>
    <row r="291" spans="1:22" ht="26.25">
      <c r="A291" s="74"/>
      <c r="B291" s="74"/>
      <c r="C291" s="74"/>
      <c r="D291" s="74"/>
      <c r="E291" s="74"/>
      <c r="F291" s="74"/>
      <c r="G291" s="74"/>
      <c r="H291" s="74"/>
      <c r="I291" s="102"/>
      <c r="J291" s="103"/>
      <c r="K291" s="102"/>
      <c r="L291" s="76"/>
      <c r="M291" s="76"/>
      <c r="N291" s="76"/>
      <c r="O291" s="74"/>
      <c r="P291" s="74"/>
      <c r="Q291" s="74"/>
      <c r="R291" s="74"/>
      <c r="S291" s="74"/>
      <c r="T291" s="74"/>
      <c r="U291" s="33"/>
      <c r="V291" s="33"/>
    </row>
    <row r="292" spans="1:22" ht="26.25">
      <c r="A292" s="74"/>
      <c r="B292" s="74"/>
      <c r="C292" s="74"/>
      <c r="D292" s="74"/>
      <c r="E292" s="74"/>
      <c r="F292" s="74"/>
      <c r="G292" s="74"/>
      <c r="H292" s="88"/>
      <c r="I292" s="102"/>
      <c r="J292" s="103"/>
      <c r="K292" s="102"/>
      <c r="L292" s="76"/>
      <c r="M292" s="76"/>
      <c r="N292" s="76"/>
      <c r="O292" s="80"/>
      <c r="P292" s="80"/>
      <c r="Q292" s="80"/>
      <c r="R292" s="80"/>
      <c r="S292" s="80"/>
      <c r="T292" s="80"/>
      <c r="U292" s="33"/>
      <c r="V292" s="33"/>
    </row>
    <row r="293" spans="1:22" ht="26.25">
      <c r="A293" s="74"/>
      <c r="B293" s="74"/>
      <c r="C293" s="74"/>
      <c r="D293" s="74"/>
      <c r="E293" s="74"/>
      <c r="F293" s="74"/>
      <c r="G293" s="74"/>
      <c r="H293" s="98"/>
      <c r="I293" s="102"/>
      <c r="J293" s="103"/>
      <c r="K293" s="102"/>
      <c r="L293" s="76"/>
      <c r="M293" s="76"/>
      <c r="N293" s="76"/>
      <c r="O293" s="74"/>
      <c r="P293" s="74"/>
      <c r="Q293" s="74"/>
      <c r="R293" s="74"/>
      <c r="S293" s="74"/>
      <c r="T293" s="74"/>
      <c r="U293" s="33"/>
      <c r="V293" s="33"/>
    </row>
    <row r="294" spans="1:22" ht="26.25">
      <c r="A294" s="74"/>
      <c r="B294" s="74"/>
      <c r="C294" s="74"/>
      <c r="D294" s="74"/>
      <c r="E294" s="74"/>
      <c r="F294" s="74"/>
      <c r="G294" s="74"/>
      <c r="H294" s="98"/>
      <c r="I294" s="102"/>
      <c r="J294" s="103"/>
      <c r="K294" s="102"/>
      <c r="L294" s="76"/>
      <c r="M294" s="76"/>
      <c r="N294" s="76"/>
      <c r="O294" s="74"/>
      <c r="P294" s="74"/>
      <c r="Q294" s="74"/>
      <c r="R294" s="74"/>
      <c r="S294" s="74"/>
      <c r="T294" s="74"/>
      <c r="U294" s="33"/>
      <c r="V294" s="33"/>
    </row>
    <row r="295" spans="1:22" ht="26.25">
      <c r="A295" s="74"/>
      <c r="B295" s="74"/>
      <c r="C295" s="74"/>
      <c r="D295" s="74"/>
      <c r="E295" s="74"/>
      <c r="F295" s="74"/>
      <c r="G295" s="74"/>
      <c r="H295" s="98"/>
      <c r="I295" s="100"/>
      <c r="J295" s="101"/>
      <c r="K295" s="101"/>
      <c r="L295" s="76"/>
      <c r="M295" s="76"/>
      <c r="N295" s="76"/>
      <c r="O295" s="80"/>
      <c r="P295" s="80"/>
      <c r="Q295" s="80"/>
      <c r="R295" s="80"/>
      <c r="S295" s="80"/>
      <c r="T295" s="80"/>
      <c r="U295" s="33"/>
      <c r="V295" s="33"/>
    </row>
    <row r="296" spans="1:22" ht="26.25">
      <c r="A296" s="74"/>
      <c r="B296" s="74"/>
      <c r="C296" s="74"/>
      <c r="D296" s="74"/>
      <c r="E296" s="74"/>
      <c r="F296" s="74"/>
      <c r="G296" s="74"/>
      <c r="H296" s="70"/>
      <c r="I296" s="99"/>
      <c r="J296" s="75"/>
      <c r="K296" s="75"/>
      <c r="L296" s="76"/>
      <c r="M296" s="76"/>
      <c r="N296" s="76"/>
      <c r="O296" s="74"/>
      <c r="P296" s="74"/>
      <c r="Q296" s="74"/>
      <c r="R296" s="74"/>
      <c r="S296" s="74"/>
      <c r="T296" s="74"/>
      <c r="U296" s="33"/>
      <c r="V296" s="33"/>
    </row>
    <row r="297" spans="1:22" ht="26.25">
      <c r="A297" s="74"/>
      <c r="B297" s="74"/>
      <c r="C297" s="74"/>
      <c r="D297" s="74"/>
      <c r="E297" s="74"/>
      <c r="F297" s="74"/>
      <c r="G297" s="74"/>
      <c r="H297" s="79"/>
      <c r="I297" s="74"/>
      <c r="J297" s="76"/>
      <c r="K297" s="76"/>
      <c r="L297" s="76"/>
      <c r="M297" s="76"/>
      <c r="N297" s="76"/>
      <c r="O297" s="74"/>
      <c r="P297" s="74"/>
      <c r="Q297" s="74"/>
      <c r="R297" s="74"/>
      <c r="S297" s="74"/>
      <c r="T297" s="74"/>
      <c r="U297" s="33"/>
      <c r="V297" s="33"/>
    </row>
    <row r="298" spans="1:22" ht="26.25">
      <c r="A298" s="81"/>
      <c r="B298" s="81"/>
      <c r="C298" s="82"/>
      <c r="D298" s="83"/>
      <c r="E298" s="81"/>
      <c r="F298" s="83"/>
      <c r="G298" s="83"/>
      <c r="H298" s="83"/>
      <c r="I298" s="83"/>
      <c r="J298" s="76"/>
      <c r="K298" s="76"/>
      <c r="L298" s="76"/>
      <c r="M298" s="76"/>
      <c r="N298" s="76"/>
      <c r="O298" s="83"/>
      <c r="P298" s="83"/>
      <c r="Q298" s="83"/>
      <c r="R298" s="83"/>
      <c r="S298" s="83"/>
      <c r="T298" s="83"/>
      <c r="U298" s="33"/>
      <c r="V298" s="33"/>
    </row>
    <row r="299" spans="1:22" ht="26.25">
      <c r="A299" s="74"/>
      <c r="B299" s="74"/>
      <c r="C299" s="74"/>
      <c r="D299" s="74"/>
      <c r="E299" s="74"/>
      <c r="F299" s="74"/>
      <c r="G299" s="74"/>
      <c r="H299" s="74"/>
      <c r="I299" s="74"/>
      <c r="J299" s="76"/>
      <c r="K299" s="76"/>
      <c r="L299" s="76"/>
      <c r="M299" s="76"/>
      <c r="N299" s="76"/>
      <c r="O299" s="74"/>
      <c r="P299" s="74"/>
      <c r="Q299" s="74"/>
      <c r="R299" s="74"/>
      <c r="S299" s="74"/>
      <c r="T299" s="74"/>
      <c r="U299" s="33"/>
      <c r="V299" s="33"/>
    </row>
    <row r="300" spans="1:22" ht="26.25">
      <c r="A300" s="74"/>
      <c r="B300" s="74"/>
      <c r="C300" s="74"/>
      <c r="D300" s="74"/>
      <c r="E300" s="74"/>
      <c r="F300" s="74"/>
      <c r="G300" s="74"/>
      <c r="H300" s="74"/>
      <c r="I300" s="74"/>
      <c r="J300" s="76"/>
      <c r="K300" s="76"/>
      <c r="L300" s="76"/>
      <c r="M300" s="76"/>
      <c r="N300" s="76"/>
      <c r="O300" s="74"/>
      <c r="P300" s="74"/>
      <c r="Q300" s="74"/>
      <c r="R300" s="74"/>
      <c r="S300" s="74"/>
      <c r="T300" s="74"/>
      <c r="U300" s="33"/>
      <c r="V300" s="33"/>
    </row>
    <row r="301" spans="1:22" ht="26.25">
      <c r="A301" s="81"/>
      <c r="B301" s="81"/>
      <c r="C301" s="32"/>
      <c r="D301" s="84"/>
      <c r="E301" s="84"/>
      <c r="F301" s="84"/>
      <c r="G301" s="84"/>
      <c r="H301" s="84"/>
      <c r="I301" s="84"/>
      <c r="J301" s="34"/>
      <c r="K301" s="34"/>
      <c r="L301" s="34"/>
      <c r="M301" s="34"/>
      <c r="N301" s="34"/>
      <c r="O301" s="84"/>
      <c r="P301" s="84"/>
      <c r="Q301" s="84"/>
      <c r="R301" s="84"/>
      <c r="S301" s="84"/>
      <c r="T301" s="84"/>
      <c r="U301" s="33"/>
      <c r="V301" s="33"/>
    </row>
    <row r="302" spans="1:22" ht="20.25">
      <c r="A302" s="25"/>
      <c r="B302" s="25"/>
      <c r="C302" s="23"/>
      <c r="D302" s="26"/>
      <c r="E302" s="26"/>
      <c r="F302" s="26"/>
      <c r="G302" s="26"/>
      <c r="H302" s="26"/>
      <c r="I302" s="26"/>
      <c r="J302" s="24"/>
      <c r="K302" s="24"/>
      <c r="L302" s="24"/>
      <c r="M302" s="24"/>
      <c r="N302" s="24"/>
      <c r="O302" s="26"/>
      <c r="P302" s="26"/>
      <c r="Q302" s="26"/>
      <c r="R302" s="26"/>
      <c r="S302" s="26"/>
      <c r="T302" s="26"/>
      <c r="U302" s="22"/>
      <c r="V302" s="22"/>
    </row>
    <row r="303" spans="1:22" ht="20.25">
      <c r="A303" s="27"/>
      <c r="B303" s="27"/>
      <c r="C303" s="28"/>
      <c r="D303" s="29"/>
      <c r="E303" s="29"/>
      <c r="F303" s="29"/>
      <c r="G303" s="29"/>
      <c r="H303" s="29"/>
      <c r="I303" s="29"/>
      <c r="J303" s="30"/>
      <c r="K303" s="30"/>
      <c r="L303" s="30"/>
      <c r="M303" s="30"/>
      <c r="N303" s="30"/>
      <c r="O303" s="29"/>
      <c r="P303" s="29"/>
      <c r="Q303" s="29"/>
      <c r="R303" s="29"/>
      <c r="S303" s="29"/>
      <c r="T303" s="29"/>
      <c r="U303" s="29"/>
      <c r="V303" s="29"/>
    </row>
  </sheetData>
  <mergeCells count="158">
    <mergeCell ref="P259:P262"/>
    <mergeCell ref="Q259:Q262"/>
    <mergeCell ref="R259:R262"/>
    <mergeCell ref="S259:S262"/>
    <mergeCell ref="A259:A262"/>
    <mergeCell ref="D259:D262"/>
    <mergeCell ref="E259:E262"/>
    <mergeCell ref="F259:F262"/>
    <mergeCell ref="H259:H262"/>
    <mergeCell ref="I259:I262"/>
    <mergeCell ref="J259:J262"/>
    <mergeCell ref="K259:K262"/>
    <mergeCell ref="O259:O262"/>
    <mergeCell ref="S238:S242"/>
    <mergeCell ref="A238:A242"/>
    <mergeCell ref="D238:D242"/>
    <mergeCell ref="E238:E242"/>
    <mergeCell ref="F238:F242"/>
    <mergeCell ref="H238:H242"/>
    <mergeCell ref="I238:I242"/>
    <mergeCell ref="J238:J242"/>
    <mergeCell ref="K238:K242"/>
    <mergeCell ref="O238:O242"/>
    <mergeCell ref="D230:D231"/>
    <mergeCell ref="C230:C231"/>
    <mergeCell ref="A230:A231"/>
    <mergeCell ref="E230:E231"/>
    <mergeCell ref="F230:F231"/>
    <mergeCell ref="G230:G231"/>
    <mergeCell ref="H230:H231"/>
    <mergeCell ref="I230:I231"/>
    <mergeCell ref="J230:J231"/>
    <mergeCell ref="A223:A227"/>
    <mergeCell ref="D223:D227"/>
    <mergeCell ref="E223:E227"/>
    <mergeCell ref="P228:P229"/>
    <mergeCell ref="Q228:Q229"/>
    <mergeCell ref="R228:R229"/>
    <mergeCell ref="S228:S229"/>
    <mergeCell ref="I223:I227"/>
    <mergeCell ref="J223:J227"/>
    <mergeCell ref="K223:K227"/>
    <mergeCell ref="O223:O227"/>
    <mergeCell ref="P223:P227"/>
    <mergeCell ref="D228:D229"/>
    <mergeCell ref="A228:A229"/>
    <mergeCell ref="E228:E229"/>
    <mergeCell ref="F228:F229"/>
    <mergeCell ref="H228:H229"/>
    <mergeCell ref="I228:I229"/>
    <mergeCell ref="J228:J229"/>
    <mergeCell ref="K228:K229"/>
    <mergeCell ref="O228:O229"/>
    <mergeCell ref="H223:H227"/>
    <mergeCell ref="Q223:Q227"/>
    <mergeCell ref="R223:R227"/>
    <mergeCell ref="S223:S227"/>
    <mergeCell ref="O279:S279"/>
    <mergeCell ref="R207:R208"/>
    <mergeCell ref="S207:S208"/>
    <mergeCell ref="K207:K208"/>
    <mergeCell ref="O207:O208"/>
    <mergeCell ref="F207:F208"/>
    <mergeCell ref="H207:H208"/>
    <mergeCell ref="I207:I208"/>
    <mergeCell ref="P207:P208"/>
    <mergeCell ref="Q207:Q208"/>
    <mergeCell ref="K230:K231"/>
    <mergeCell ref="O230:O231"/>
    <mergeCell ref="P230:P231"/>
    <mergeCell ref="Q230:Q231"/>
    <mergeCell ref="R230:R231"/>
    <mergeCell ref="S230:S231"/>
    <mergeCell ref="O278:S278"/>
    <mergeCell ref="F223:F227"/>
    <mergeCell ref="H211:H212"/>
    <mergeCell ref="I211:I212"/>
    <mergeCell ref="P238:P242"/>
    <mergeCell ref="Q238:Q242"/>
    <mergeCell ref="R238:R242"/>
    <mergeCell ref="D166:I166"/>
    <mergeCell ref="O166:S166"/>
    <mergeCell ref="A210:C210"/>
    <mergeCell ref="D210:I210"/>
    <mergeCell ref="O210:S210"/>
    <mergeCell ref="O157:S157"/>
    <mergeCell ref="A196:A204"/>
    <mergeCell ref="D196:D204"/>
    <mergeCell ref="S211:S212"/>
    <mergeCell ref="S196:S204"/>
    <mergeCell ref="K196:K204"/>
    <mergeCell ref="O196:O204"/>
    <mergeCell ref="P196:P204"/>
    <mergeCell ref="Q196:Q204"/>
    <mergeCell ref="R196:R204"/>
    <mergeCell ref="E207:E208"/>
    <mergeCell ref="D211:D212"/>
    <mergeCell ref="K211:K212"/>
    <mergeCell ref="O211:O212"/>
    <mergeCell ref="P211:P212"/>
    <mergeCell ref="Q211:Q212"/>
    <mergeCell ref="R211:R212"/>
    <mergeCell ref="E211:E212"/>
    <mergeCell ref="F211:F212"/>
    <mergeCell ref="A285:C285"/>
    <mergeCell ref="J15:J16"/>
    <mergeCell ref="G15:G16"/>
    <mergeCell ref="A14:A16"/>
    <mergeCell ref="A157:C157"/>
    <mergeCell ref="D157:I157"/>
    <mergeCell ref="A117:C117"/>
    <mergeCell ref="A279:C279"/>
    <mergeCell ref="D279:I279"/>
    <mergeCell ref="A284:H284"/>
    <mergeCell ref="C281:D281"/>
    <mergeCell ref="A278:C278"/>
    <mergeCell ref="D278:I278"/>
    <mergeCell ref="A166:C166"/>
    <mergeCell ref="A57:C57"/>
    <mergeCell ref="D57:I57"/>
    <mergeCell ref="A211:A212"/>
    <mergeCell ref="E196:E204"/>
    <mergeCell ref="F196:F204"/>
    <mergeCell ref="H196:H204"/>
    <mergeCell ref="I196:I204"/>
    <mergeCell ref="J196:J204"/>
    <mergeCell ref="A207:A208"/>
    <mergeCell ref="D207:D208"/>
    <mergeCell ref="O57:S57"/>
    <mergeCell ref="A85:C85"/>
    <mergeCell ref="D85:I85"/>
    <mergeCell ref="O85:S85"/>
    <mergeCell ref="D117:I117"/>
    <mergeCell ref="O117:S117"/>
    <mergeCell ref="D13:V13"/>
    <mergeCell ref="T14:T15"/>
    <mergeCell ref="S14:S16"/>
    <mergeCell ref="P15:Q15"/>
    <mergeCell ref="O15:O16"/>
    <mergeCell ref="C14:Q14"/>
    <mergeCell ref="H15:I15"/>
    <mergeCell ref="C15:C16"/>
    <mergeCell ref="M15:M16"/>
    <mergeCell ref="L15:L16"/>
    <mergeCell ref="K15:K16"/>
    <mergeCell ref="E15:F15"/>
    <mergeCell ref="D15:D16"/>
    <mergeCell ref="R15:R16"/>
    <mergeCell ref="N15:N16"/>
    <mergeCell ref="N196:N204"/>
    <mergeCell ref="N211:N212"/>
    <mergeCell ref="J211:J212"/>
    <mergeCell ref="N223:N227"/>
    <mergeCell ref="N228:N229"/>
    <mergeCell ref="N230:N231"/>
    <mergeCell ref="N238:N242"/>
    <mergeCell ref="N259:N262"/>
    <mergeCell ref="E283:H283"/>
  </mergeCells>
  <phoneticPr fontId="2" type="noConversion"/>
  <conditionalFormatting sqref="K76">
    <cfRule type="expression" dxfId="9" priority="35">
      <formula>$S76=""</formula>
    </cfRule>
    <cfRule type="expression" dxfId="8" priority="36">
      <formula>$S76&lt;$T$4</formula>
    </cfRule>
  </conditionalFormatting>
  <conditionalFormatting sqref="C191 C195 C218 C220 C222:C227 C233 C236 C238:C243 C245:C247">
    <cfRule type="expression" dxfId="7" priority="33">
      <formula>$R191=""</formula>
    </cfRule>
    <cfRule type="expression" dxfId="6" priority="34">
      <formula>$R191&lt;$S$4</formula>
    </cfRule>
  </conditionalFormatting>
  <conditionalFormatting sqref="C192">
    <cfRule type="expression" dxfId="5" priority="31">
      <formula>$R192=""</formula>
    </cfRule>
    <cfRule type="expression" dxfId="4" priority="32">
      <formula>$R192&lt;$S$4</formula>
    </cfRule>
  </conditionalFormatting>
  <conditionalFormatting sqref="C193">
    <cfRule type="expression" dxfId="3" priority="29">
      <formula>$R193=""</formula>
    </cfRule>
    <cfRule type="expression" dxfId="2" priority="30">
      <formula>$R193&lt;$S$4</formula>
    </cfRule>
  </conditionalFormatting>
  <conditionalFormatting sqref="C194">
    <cfRule type="expression" dxfId="1" priority="27">
      <formula>$R194=""</formula>
    </cfRule>
    <cfRule type="expression" dxfId="0" priority="28">
      <formula>$R194&lt;$S$4</formula>
    </cfRule>
  </conditionalFormatting>
  <pageMargins left="0.51181102362204722" right="0.19685039370078741" top="0.47" bottom="0.35" header="0.35433070866141736" footer="1.45"/>
  <pageSetup paperSize="9" scale="24" fitToHeight="3" orientation="landscape" r:id="rId1"/>
  <headerFooter alignWithMargins="0"/>
  <rowBreaks count="1" manualBreakCount="1">
    <brk id="29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>
      <selection sqref="A1:O25"/>
    </sheetView>
  </sheetViews>
  <sheetFormatPr defaultRowHeight="12.75"/>
  <cols>
    <col min="1" max="1" width="11.28515625" customWidth="1"/>
    <col min="5" max="5" width="14.5703125" customWidth="1"/>
    <col min="8" max="8" width="10.85546875" customWidth="1"/>
    <col min="10" max="10" width="9" customWidth="1"/>
    <col min="11" max="11" width="14.42578125" customWidth="1"/>
    <col min="12" max="12" width="13.28515625" customWidth="1"/>
    <col min="13" max="13" width="11.85546875" customWidth="1"/>
    <col min="15" max="15" width="18.28515625" customWidth="1"/>
  </cols>
  <sheetData>
    <row r="1" spans="1:15">
      <c r="A1" s="312" t="s">
        <v>4</v>
      </c>
      <c r="B1" s="312" t="s">
        <v>5</v>
      </c>
      <c r="C1" s="312" t="s">
        <v>6</v>
      </c>
      <c r="D1" s="313" t="s">
        <v>7</v>
      </c>
      <c r="E1" s="313"/>
      <c r="F1" s="313"/>
      <c r="G1" s="313"/>
      <c r="H1" s="313"/>
      <c r="I1" s="313"/>
      <c r="J1" s="313"/>
      <c r="K1" s="313"/>
      <c r="L1" s="313"/>
      <c r="M1" s="313"/>
      <c r="N1" s="312" t="s">
        <v>8</v>
      </c>
      <c r="O1" s="312" t="s">
        <v>9</v>
      </c>
    </row>
    <row r="2" spans="1:15" ht="50.25" customHeight="1">
      <c r="A2" s="312"/>
      <c r="B2" s="312"/>
      <c r="C2" s="312"/>
      <c r="D2" s="312" t="s">
        <v>11</v>
      </c>
      <c r="E2" s="312" t="s">
        <v>12</v>
      </c>
      <c r="F2" s="313" t="s">
        <v>13</v>
      </c>
      <c r="G2" s="313"/>
      <c r="H2" s="312" t="s">
        <v>16</v>
      </c>
      <c r="I2" s="312" t="s">
        <v>17</v>
      </c>
      <c r="J2" s="312"/>
      <c r="K2" s="312" t="s">
        <v>19</v>
      </c>
      <c r="L2" s="312" t="s">
        <v>20</v>
      </c>
      <c r="M2" s="312"/>
      <c r="N2" s="312"/>
      <c r="O2" s="312"/>
    </row>
    <row r="3" spans="1:15" ht="107.25" customHeight="1">
      <c r="A3" s="312"/>
      <c r="B3" s="312"/>
      <c r="C3" s="312"/>
      <c r="D3" s="312"/>
      <c r="E3" s="312"/>
      <c r="F3" s="3" t="s">
        <v>14</v>
      </c>
      <c r="G3" s="3" t="s">
        <v>15</v>
      </c>
      <c r="H3" s="312"/>
      <c r="I3" s="3" t="s">
        <v>18</v>
      </c>
      <c r="J3" s="3" t="s">
        <v>15</v>
      </c>
      <c r="K3" s="313"/>
      <c r="L3" s="3" t="s">
        <v>22</v>
      </c>
      <c r="M3" s="3" t="s">
        <v>21</v>
      </c>
      <c r="N3" s="312"/>
      <c r="O3" s="4" t="s">
        <v>10</v>
      </c>
    </row>
    <row r="4" spans="1: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20" spans="1:1" ht="15">
      <c r="A20" s="1" t="s">
        <v>24</v>
      </c>
    </row>
    <row r="21" spans="1:1" ht="15">
      <c r="A21" s="1" t="s">
        <v>23</v>
      </c>
    </row>
    <row r="22" spans="1:1" ht="15">
      <c r="A22" s="1" t="s">
        <v>25</v>
      </c>
    </row>
  </sheetData>
  <mergeCells count="13">
    <mergeCell ref="O1:O2"/>
    <mergeCell ref="D2:D3"/>
    <mergeCell ref="E2:E3"/>
    <mergeCell ref="F2:G2"/>
    <mergeCell ref="H2:H3"/>
    <mergeCell ref="I2:J2"/>
    <mergeCell ref="K2:K3"/>
    <mergeCell ref="L2:M2"/>
    <mergeCell ref="A1:A3"/>
    <mergeCell ref="B1:B3"/>
    <mergeCell ref="C1:C3"/>
    <mergeCell ref="D1:M1"/>
    <mergeCell ref="N1:N3"/>
  </mergeCells>
  <phoneticPr fontId="2" type="noConversion"/>
  <pageMargins left="0.75" right="0.75" top="1" bottom="1" header="0.5" footer="0.5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6" t="s">
        <v>29</v>
      </c>
      <c r="C1" s="7"/>
      <c r="D1" s="12"/>
      <c r="E1" s="12"/>
    </row>
    <row r="2" spans="2:5">
      <c r="B2" s="6" t="s">
        <v>30</v>
      </c>
      <c r="C2" s="7"/>
      <c r="D2" s="12"/>
      <c r="E2" s="12"/>
    </row>
    <row r="3" spans="2:5">
      <c r="B3" s="8"/>
      <c r="C3" s="8"/>
      <c r="D3" s="13"/>
      <c r="E3" s="13"/>
    </row>
    <row r="4" spans="2:5" ht="38.25">
      <c r="B4" s="9" t="s">
        <v>31</v>
      </c>
      <c r="C4" s="8"/>
      <c r="D4" s="13"/>
      <c r="E4" s="13"/>
    </row>
    <row r="5" spans="2:5">
      <c r="B5" s="8"/>
      <c r="C5" s="8"/>
      <c r="D5" s="13"/>
      <c r="E5" s="13"/>
    </row>
    <row r="6" spans="2:5" ht="25.5">
      <c r="B6" s="6" t="s">
        <v>32</v>
      </c>
      <c r="C6" s="7"/>
      <c r="D6" s="12"/>
      <c r="E6" s="14" t="s">
        <v>33</v>
      </c>
    </row>
    <row r="7" spans="2:5" ht="13.5" thickBot="1">
      <c r="B7" s="8"/>
      <c r="C7" s="8"/>
      <c r="D7" s="13"/>
      <c r="E7" s="13"/>
    </row>
    <row r="8" spans="2:5" ht="39" thickBot="1">
      <c r="B8" s="10" t="s">
        <v>34</v>
      </c>
      <c r="C8" s="11"/>
      <c r="D8" s="15"/>
      <c r="E8" s="16">
        <v>3</v>
      </c>
    </row>
    <row r="9" spans="2:5">
      <c r="B9" s="8"/>
      <c r="C9" s="8"/>
      <c r="D9" s="13"/>
      <c r="E9" s="13"/>
    </row>
    <row r="10" spans="2:5">
      <c r="B10" s="8"/>
      <c r="C10" s="8"/>
      <c r="D10" s="13"/>
      <c r="E10" s="1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Company>SamLab.ws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Чагорова Ю.А.</cp:lastModifiedBy>
  <cp:lastPrinted>2023-02-13T13:14:32Z</cp:lastPrinted>
  <dcterms:created xsi:type="dcterms:W3CDTF">2012-09-26T07:30:41Z</dcterms:created>
  <dcterms:modified xsi:type="dcterms:W3CDTF">2024-02-09T06:35:24Z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